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5" yWindow="-105" windowWidth="19425" windowHeight="10305"/>
  </bookViews>
  <sheets>
    <sheet name="17-05-2024" sheetId="1" r:id="rId1"/>
    <sheet name="Sheet1" sheetId="2" r:id="rId2"/>
  </sheets>
  <definedNames>
    <definedName name="_xlnm._FilterDatabase" localSheetId="0" hidden="1">'17-05-2024'!$A$4:$N$84</definedName>
    <definedName name="_xlnm.Print_Area" localSheetId="0">'17-05-2024'!$A$1:$N$84</definedName>
  </definedNames>
  <calcPr calcId="124519"/>
</workbook>
</file>

<file path=xl/calcChain.xml><?xml version="1.0" encoding="utf-8"?>
<calcChain xmlns="http://schemas.openxmlformats.org/spreadsheetml/2006/main">
  <c r="E84" i="1"/>
  <c r="I78" s="1"/>
  <c r="D84"/>
  <c r="I10" l="1"/>
  <c r="I18"/>
  <c r="I13"/>
  <c r="I26"/>
  <c r="I31"/>
  <c r="I36"/>
  <c r="I41"/>
  <c r="I46"/>
  <c r="I53"/>
  <c r="I59"/>
  <c r="I63"/>
  <c r="I68"/>
  <c r="I72"/>
  <c r="I76"/>
  <c r="I80"/>
  <c r="I12"/>
  <c r="I22"/>
  <c r="I37"/>
  <c r="I47"/>
  <c r="I60"/>
  <c r="I69"/>
  <c r="I73"/>
  <c r="I77"/>
  <c r="I81"/>
  <c r="I5"/>
  <c r="I21"/>
  <c r="I23"/>
  <c r="I30"/>
  <c r="I35"/>
  <c r="I40"/>
  <c r="I45"/>
  <c r="I49"/>
  <c r="I58"/>
  <c r="I62"/>
  <c r="I67"/>
  <c r="I71"/>
  <c r="I75"/>
  <c r="I79"/>
  <c r="I19"/>
  <c r="I27"/>
  <c r="I32"/>
  <c r="I42"/>
  <c r="I54"/>
  <c r="I64"/>
  <c r="I16"/>
  <c r="I15"/>
  <c r="I20"/>
  <c r="I24"/>
  <c r="I28"/>
  <c r="I34"/>
  <c r="I39"/>
  <c r="I43"/>
  <c r="I48"/>
  <c r="I56"/>
  <c r="I61"/>
  <c r="I66"/>
  <c r="I70"/>
  <c r="I74"/>
  <c r="I6"/>
  <c r="I9"/>
  <c r="I8"/>
  <c r="L81"/>
  <c r="L80"/>
  <c r="L79"/>
  <c r="L78"/>
  <c r="L77"/>
  <c r="L76"/>
  <c r="L75"/>
  <c r="L74"/>
  <c r="L73"/>
  <c r="L72"/>
  <c r="L71"/>
  <c r="L70"/>
  <c r="L69"/>
  <c r="L68"/>
  <c r="L67"/>
  <c r="L64"/>
  <c r="L63"/>
  <c r="L62"/>
  <c r="L61"/>
  <c r="L60"/>
  <c r="L59"/>
  <c r="L58"/>
  <c r="L56"/>
  <c r="L54"/>
  <c r="L53"/>
  <c r="L52"/>
  <c r="L49"/>
  <c r="L48"/>
  <c r="L47"/>
  <c r="L46"/>
  <c r="L45"/>
  <c r="L43"/>
  <c r="L41"/>
  <c r="L40"/>
  <c r="L36"/>
  <c r="L35"/>
  <c r="L34"/>
  <c r="L32"/>
  <c r="L31"/>
  <c r="L30"/>
  <c r="L28"/>
  <c r="L27"/>
  <c r="L26"/>
  <c r="L24"/>
  <c r="L23"/>
  <c r="L22"/>
  <c r="L21"/>
  <c r="L20"/>
  <c r="L19"/>
  <c r="L18"/>
  <c r="L16"/>
  <c r="L15"/>
  <c r="L13"/>
  <c r="L12"/>
  <c r="L10"/>
  <c r="L8"/>
  <c r="L6"/>
  <c r="L84" l="1"/>
  <c r="M84"/>
  <c r="A6" l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I57" l="1"/>
  <c r="I82"/>
  <c r="I33"/>
  <c r="I44"/>
  <c r="I55"/>
  <c r="I17"/>
  <c r="I38"/>
  <c r="I11"/>
  <c r="I51"/>
  <c r="I50"/>
  <c r="I29"/>
  <c r="I65"/>
  <c r="I25"/>
  <c r="I14"/>
</calcChain>
</file>

<file path=xl/sharedStrings.xml><?xml version="1.0" encoding="utf-8"?>
<sst xmlns="http://schemas.openxmlformats.org/spreadsheetml/2006/main" count="540" uniqueCount="100">
  <si>
    <t>Amount of claim under verification</t>
  </si>
  <si>
    <t>% of voting share in CoC</t>
  </si>
  <si>
    <t>-</t>
  </si>
  <si>
    <t>List of unsecured financial creditors belonging to any class of creditors</t>
  </si>
  <si>
    <t>NO</t>
  </si>
  <si>
    <t xml:space="preserve">Total </t>
  </si>
  <si>
    <r>
      <rPr>
        <b/>
        <sz val="11"/>
        <rFont val="Times New Roman"/>
        <family val="1"/>
      </rPr>
      <t>Sl.
No.</t>
    </r>
  </si>
  <si>
    <t>Name of creditor</t>
  </si>
  <si>
    <t>Details of claim received</t>
  </si>
  <si>
    <t>Details of claim admitted</t>
  </si>
  <si>
    <t>Amount of contingent claim</t>
  </si>
  <si>
    <t>Amount of any mutual dues,
that may be set-off</t>
  </si>
  <si>
    <t>Amount of claim not admitted</t>
  </si>
  <si>
    <t>Remarks, if any</t>
  </si>
  <si>
    <t>Date of receipt</t>
  </si>
  <si>
    <t>Amount claimed</t>
  </si>
  <si>
    <t>Amount of claim admitted</t>
  </si>
  <si>
    <t>Nature of claim</t>
  </si>
  <si>
    <t>Amount covered by guarantee</t>
  </si>
  <si>
    <t>Whether related party?</t>
  </si>
  <si>
    <t>Manohal Lal</t>
  </si>
  <si>
    <t>Deposit Holder</t>
  </si>
  <si>
    <t>Surender Mehra</t>
  </si>
  <si>
    <t>Chandu Ram</t>
  </si>
  <si>
    <t>Ramel Singh</t>
  </si>
  <si>
    <t>Vikas Patial</t>
  </si>
  <si>
    <t>Vindra Devi</t>
  </si>
  <si>
    <t>Rajesh Patial</t>
  </si>
  <si>
    <t>Manju Bala</t>
  </si>
  <si>
    <t>Kuldeep Kumar</t>
  </si>
  <si>
    <t>Anil Kumar</t>
  </si>
  <si>
    <t>14/05/2024</t>
  </si>
  <si>
    <t>Raman Kumar</t>
  </si>
  <si>
    <t>Abhilasha Shaarma</t>
  </si>
  <si>
    <t>Praggy Sharma</t>
  </si>
  <si>
    <t>Varindra Kumari</t>
  </si>
  <si>
    <t>Shivangi Dhiman</t>
  </si>
  <si>
    <t>Sonu Devi</t>
  </si>
  <si>
    <t>Harsh Kumar</t>
  </si>
  <si>
    <t>Neeta Kumari</t>
  </si>
  <si>
    <t>Kanta Devi</t>
  </si>
  <si>
    <t>Desh Raj</t>
  </si>
  <si>
    <t>Pratyush Indoria</t>
  </si>
  <si>
    <t>Sandhaya Devi</t>
  </si>
  <si>
    <t>Krishna Devi</t>
  </si>
  <si>
    <t>14/5/2024</t>
  </si>
  <si>
    <t>Nikhil Rana</t>
  </si>
  <si>
    <t>Parveen Kumari</t>
  </si>
  <si>
    <t>Parja Ram</t>
  </si>
  <si>
    <t>Shanti Lal Sharma</t>
  </si>
  <si>
    <t>Dhruv Rathore</t>
  </si>
  <si>
    <t>Santosh Kumari</t>
  </si>
  <si>
    <t>Shailja Thakur</t>
  </si>
  <si>
    <t>Lalita Devi</t>
  </si>
  <si>
    <t>Nirmala Devi</t>
  </si>
  <si>
    <t>Hem Raj</t>
  </si>
  <si>
    <t>Sushma Kumari</t>
  </si>
  <si>
    <t>Jagdish Chand</t>
  </si>
  <si>
    <t>Sunita Devi</t>
  </si>
  <si>
    <t>Chander Lekha</t>
  </si>
  <si>
    <t>Jatin Dadwal</t>
  </si>
  <si>
    <t>Devansh Indoria</t>
  </si>
  <si>
    <t>Kanta</t>
  </si>
  <si>
    <t>Priyanka Thakur</t>
  </si>
  <si>
    <t>Sudesh Devi</t>
  </si>
  <si>
    <t>Partap Singh</t>
  </si>
  <si>
    <t>Subhadra Devi</t>
  </si>
  <si>
    <t>Naitik Thakur</t>
  </si>
  <si>
    <t>Palak Thakur</t>
  </si>
  <si>
    <t>Kesar Singh Dadwal</t>
  </si>
  <si>
    <t>Baby Bala</t>
  </si>
  <si>
    <t>Kajal Rana</t>
  </si>
  <si>
    <t>Aditya Thakur</t>
  </si>
  <si>
    <t>Davinder Kumar</t>
  </si>
  <si>
    <t>Nirjla Thakur</t>
  </si>
  <si>
    <t>Narinder Kumar</t>
  </si>
  <si>
    <t>Shivani Mehra</t>
  </si>
  <si>
    <t>Ashwani Kumar</t>
  </si>
  <si>
    <t>Gurdass Chand</t>
  </si>
  <si>
    <t>Rozi Bala</t>
  </si>
  <si>
    <t>Gaytri Devi</t>
  </si>
  <si>
    <t>Prachi Indoria</t>
  </si>
  <si>
    <t>Monika Rani</t>
  </si>
  <si>
    <t>Naincy</t>
  </si>
  <si>
    <t>Bant Roy</t>
  </si>
  <si>
    <t>Yukti Indoria</t>
  </si>
  <si>
    <t>Sushma Devi</t>
  </si>
  <si>
    <t>Priyanshu Mehra</t>
  </si>
  <si>
    <t>Sumita Devi</t>
  </si>
  <si>
    <t>Parveen Lata</t>
  </si>
  <si>
    <t>Anita Devi</t>
  </si>
  <si>
    <t>Anmol Patial</t>
  </si>
  <si>
    <t>16/05/2024</t>
  </si>
  <si>
    <t>Joginder Singh</t>
  </si>
  <si>
    <t>Ritika Patial</t>
  </si>
  <si>
    <t>Rekha Devi</t>
  </si>
  <si>
    <t>AshwaniKumar</t>
  </si>
  <si>
    <t>Akshit Patial</t>
  </si>
  <si>
    <t>Annexure-1
Name of the corporate debtor:  Jaryal Motor Finance Company Limited; Date of commencement of CIRP: 24-04-2024; List of creditors as on: 17-04-2024</t>
  </si>
  <si>
    <t>Yes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</si>
</sst>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 * #,##0.00_ ;_ * \-#,##0.00_ ;_ * &quot;-&quot;??_ ;_ @_ "/>
  </numFmts>
  <fonts count="6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4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3" fillId="0" borderId="0" xfId="0" applyFont="1"/>
    <xf numFmtId="0" fontId="1" fillId="0" borderId="6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left" vertical="top" wrapText="1"/>
    </xf>
    <xf numFmtId="0" fontId="4" fillId="0" borderId="12" xfId="0" applyFont="1" applyBorder="1"/>
    <xf numFmtId="0" fontId="3" fillId="0" borderId="7" xfId="0" applyFont="1" applyBorder="1" applyAlignment="1">
      <alignment horizontal="right" vertical="top" wrapText="1"/>
    </xf>
    <xf numFmtId="43" fontId="3" fillId="0" borderId="7" xfId="1" applyFont="1" applyFill="1" applyBorder="1" applyAlignment="1">
      <alignment horizontal="right" vertical="top" wrapText="1"/>
    </xf>
    <xf numFmtId="0" fontId="3" fillId="0" borderId="5" xfId="0" applyFont="1" applyBorder="1" applyAlignment="1">
      <alignment horizontal="right" vertical="top" wrapText="1"/>
    </xf>
    <xf numFmtId="43" fontId="3" fillId="0" borderId="5" xfId="1" applyFont="1" applyFill="1" applyBorder="1" applyAlignment="1">
      <alignment horizontal="right" vertical="top" wrapText="1"/>
    </xf>
    <xf numFmtId="3" fontId="4" fillId="2" borderId="5" xfId="0" applyNumberFormat="1" applyFont="1" applyFill="1" applyBorder="1" applyAlignment="1">
      <alignment horizontal="right" vertical="top" wrapText="1"/>
    </xf>
    <xf numFmtId="43" fontId="3" fillId="0" borderId="5" xfId="1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5" xfId="0" applyFont="1" applyBorder="1" applyAlignment="1">
      <alignment vertical="top" wrapText="1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43" fontId="3" fillId="0" borderId="13" xfId="1" applyFont="1" applyFill="1" applyBorder="1" applyAlignment="1">
      <alignment horizontal="right" vertical="top" wrapText="1"/>
    </xf>
    <xf numFmtId="43" fontId="3" fillId="0" borderId="14" xfId="1" applyFont="1" applyFill="1" applyBorder="1" applyAlignment="1">
      <alignment horizontal="right" vertical="top" wrapText="1"/>
    </xf>
    <xf numFmtId="43" fontId="3" fillId="0" borderId="14" xfId="1" applyFont="1" applyBorder="1" applyAlignment="1">
      <alignment horizontal="center" vertical="top"/>
    </xf>
    <xf numFmtId="43" fontId="3" fillId="0" borderId="14" xfId="1" applyFont="1" applyBorder="1" applyAlignment="1">
      <alignment vertical="top"/>
    </xf>
    <xf numFmtId="14" fontId="3" fillId="0" borderId="5" xfId="0" applyNumberFormat="1" applyFont="1" applyBorder="1" applyAlignment="1">
      <alignment vertical="top"/>
    </xf>
    <xf numFmtId="43" fontId="3" fillId="0" borderId="0" xfId="0" applyNumberFormat="1" applyFont="1" applyAlignment="1">
      <alignment vertical="top"/>
    </xf>
    <xf numFmtId="43" fontId="3" fillId="0" borderId="5" xfId="1" applyFont="1" applyFill="1" applyBorder="1" applyAlignment="1">
      <alignment vertical="top"/>
    </xf>
    <xf numFmtId="2" fontId="3" fillId="0" borderId="0" xfId="0" applyNumberFormat="1" applyFont="1" applyAlignment="1">
      <alignment vertical="top"/>
    </xf>
    <xf numFmtId="0" fontId="4" fillId="0" borderId="15" xfId="0" applyFont="1" applyBorder="1" applyAlignment="1">
      <alignment vertical="top"/>
    </xf>
    <xf numFmtId="0" fontId="4" fillId="0" borderId="16" xfId="0" applyFont="1" applyBorder="1" applyAlignment="1">
      <alignment horizontal="left" vertical="top"/>
    </xf>
    <xf numFmtId="43" fontId="4" fillId="0" borderId="8" xfId="0" applyNumberFormat="1" applyFont="1" applyBorder="1" applyAlignment="1">
      <alignment vertical="top"/>
    </xf>
    <xf numFmtId="43" fontId="4" fillId="0" borderId="11" xfId="0" applyNumberFormat="1" applyFont="1" applyBorder="1" applyAlignment="1">
      <alignment vertical="top"/>
    </xf>
    <xf numFmtId="0" fontId="4" fillId="0" borderId="11" xfId="0" applyFont="1" applyBorder="1" applyAlignment="1">
      <alignment vertical="top"/>
    </xf>
    <xf numFmtId="164" fontId="4" fillId="0" borderId="11" xfId="0" applyNumberFormat="1" applyFont="1" applyBorder="1" applyAlignment="1">
      <alignment vertical="top"/>
    </xf>
    <xf numFmtId="14" fontId="3" fillId="0" borderId="5" xfId="0" applyNumberFormat="1" applyFont="1" applyBorder="1" applyAlignment="1">
      <alignment horizontal="center" vertical="top"/>
    </xf>
    <xf numFmtId="14" fontId="3" fillId="0" borderId="7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 wrapText="1"/>
    </xf>
    <xf numFmtId="9" fontId="3" fillId="0" borderId="7" xfId="2" applyFont="1" applyFill="1" applyBorder="1" applyAlignment="1">
      <alignment horizontal="right" vertical="top" wrapText="1"/>
    </xf>
    <xf numFmtId="9" fontId="3" fillId="0" borderId="5" xfId="1" applyNumberFormat="1" applyFont="1" applyFill="1" applyBorder="1" applyAlignment="1">
      <alignment horizontal="right" vertical="top" wrapText="1"/>
    </xf>
    <xf numFmtId="10" fontId="3" fillId="0" borderId="7" xfId="2" applyNumberFormat="1" applyFont="1" applyFill="1" applyBorder="1" applyAlignment="1">
      <alignment horizontal="right" vertical="top" wrapText="1"/>
    </xf>
    <xf numFmtId="9" fontId="4" fillId="0" borderId="11" xfId="0" applyNumberFormat="1" applyFont="1" applyBorder="1" applyAlignment="1">
      <alignment vertical="top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7"/>
  <sheetViews>
    <sheetView tabSelected="1" zoomScaleSheetLayoutView="115" workbookViewId="0">
      <pane ySplit="4" topLeftCell="A5" activePane="bottomLeft" state="frozen"/>
      <selection pane="bottomLeft" activeCell="D84" sqref="D5:D84"/>
    </sheetView>
  </sheetViews>
  <sheetFormatPr defaultColWidth="8.85546875" defaultRowHeight="15"/>
  <cols>
    <col min="1" max="1" width="4.7109375" style="15" customWidth="1"/>
    <col min="2" max="2" width="37" style="15" customWidth="1"/>
    <col min="3" max="3" width="12.42578125" style="15" customWidth="1"/>
    <col min="4" max="4" width="18.7109375" style="15" customWidth="1"/>
    <col min="5" max="5" width="17" style="15" bestFit="1" customWidth="1"/>
    <col min="6" max="6" width="13.140625" style="15" customWidth="1"/>
    <col min="7" max="7" width="11" style="15" customWidth="1"/>
    <col min="8" max="8" width="11.140625" style="15" customWidth="1"/>
    <col min="9" max="9" width="11.5703125" style="15" bestFit="1" customWidth="1"/>
    <col min="10" max="10" width="10.28515625" style="15" customWidth="1"/>
    <col min="11" max="11" width="15.140625" style="15" customWidth="1"/>
    <col min="12" max="12" width="17.5703125" style="15" customWidth="1"/>
    <col min="13" max="13" width="15.7109375" style="15" customWidth="1"/>
    <col min="14" max="14" width="15.85546875" style="15" customWidth="1"/>
    <col min="15" max="16384" width="8.85546875" style="2"/>
  </cols>
  <sheetData>
    <row r="1" spans="1:14" ht="30.75" customHeight="1">
      <c r="A1" s="40" t="s">
        <v>98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5.75" thickBot="1">
      <c r="A2" s="40" t="s">
        <v>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15.75" thickBot="1">
      <c r="A3" s="42" t="s">
        <v>6</v>
      </c>
      <c r="B3" s="44" t="s">
        <v>7</v>
      </c>
      <c r="C3" s="46" t="s">
        <v>8</v>
      </c>
      <c r="D3" s="46"/>
      <c r="E3" s="47" t="s">
        <v>9</v>
      </c>
      <c r="F3" s="48"/>
      <c r="G3" s="48"/>
      <c r="H3" s="49"/>
      <c r="I3" s="48"/>
      <c r="J3" s="44" t="s">
        <v>10</v>
      </c>
      <c r="K3" s="44" t="s">
        <v>11</v>
      </c>
      <c r="L3" s="44" t="s">
        <v>12</v>
      </c>
      <c r="M3" s="46" t="s">
        <v>0</v>
      </c>
      <c r="N3" s="52" t="s">
        <v>13</v>
      </c>
    </row>
    <row r="4" spans="1:14" ht="69.75" customHeight="1" thickBot="1">
      <c r="A4" s="43"/>
      <c r="B4" s="45"/>
      <c r="C4" s="3" t="s">
        <v>14</v>
      </c>
      <c r="D4" s="3" t="s">
        <v>15</v>
      </c>
      <c r="E4" s="3" t="s">
        <v>16</v>
      </c>
      <c r="F4" s="3" t="s">
        <v>17</v>
      </c>
      <c r="G4" s="4" t="s">
        <v>18</v>
      </c>
      <c r="H4" s="5" t="s">
        <v>19</v>
      </c>
      <c r="I4" s="1" t="s">
        <v>1</v>
      </c>
      <c r="J4" s="45"/>
      <c r="K4" s="50"/>
      <c r="L4" s="45"/>
      <c r="M4" s="51"/>
      <c r="N4" s="53"/>
    </row>
    <row r="5" spans="1:14" ht="42.6" customHeight="1">
      <c r="A5" s="7">
        <v>1</v>
      </c>
      <c r="B5" s="17" t="s">
        <v>20</v>
      </c>
      <c r="C5" s="34">
        <v>45540</v>
      </c>
      <c r="D5" s="19">
        <v>660212</v>
      </c>
      <c r="E5" s="8">
        <v>660212</v>
      </c>
      <c r="F5" s="7" t="s">
        <v>21</v>
      </c>
      <c r="G5" s="7">
        <v>0</v>
      </c>
      <c r="H5" s="7" t="s">
        <v>4</v>
      </c>
      <c r="I5" s="38">
        <f>E5/E84</f>
        <v>2.8618289285939846E-2</v>
      </c>
      <c r="J5" s="7" t="s">
        <v>2</v>
      </c>
      <c r="K5" s="7" t="s">
        <v>2</v>
      </c>
      <c r="L5" s="8">
        <v>0</v>
      </c>
      <c r="M5" s="7" t="s">
        <v>2</v>
      </c>
      <c r="N5" s="7" t="s">
        <v>2</v>
      </c>
    </row>
    <row r="6" spans="1:14" ht="31.15" customHeight="1">
      <c r="A6" s="9">
        <f>A5+1</f>
        <v>2</v>
      </c>
      <c r="B6" s="17" t="s">
        <v>22</v>
      </c>
      <c r="C6" s="33">
        <v>45540</v>
      </c>
      <c r="D6" s="20">
        <v>336000</v>
      </c>
      <c r="E6" s="10">
        <v>336000</v>
      </c>
      <c r="F6" s="9" t="s">
        <v>21</v>
      </c>
      <c r="G6" s="9">
        <v>0</v>
      </c>
      <c r="H6" s="9" t="s">
        <v>4</v>
      </c>
      <c r="I6" s="38">
        <f>E6/E84</f>
        <v>1.4564632572682394E-2</v>
      </c>
      <c r="J6" s="9" t="s">
        <v>2</v>
      </c>
      <c r="K6" s="9" t="s">
        <v>2</v>
      </c>
      <c r="L6" s="8">
        <f t="shared" ref="L6:L69" si="0">D6-E6</f>
        <v>0</v>
      </c>
      <c r="M6" s="7" t="s">
        <v>2</v>
      </c>
      <c r="N6" s="9"/>
    </row>
    <row r="7" spans="1:14" ht="21" customHeight="1">
      <c r="A7" s="9">
        <f t="shared" ref="A7:A70" si="1">A6+1</f>
        <v>3</v>
      </c>
      <c r="B7" s="17" t="s">
        <v>23</v>
      </c>
      <c r="C7" s="33">
        <v>45540</v>
      </c>
      <c r="D7" s="20">
        <v>639000</v>
      </c>
      <c r="E7" s="10"/>
      <c r="F7" s="9" t="s">
        <v>21</v>
      </c>
      <c r="G7" s="9">
        <v>0</v>
      </c>
      <c r="H7" s="9" t="s">
        <v>99</v>
      </c>
      <c r="I7" s="36"/>
      <c r="J7" s="9" t="s">
        <v>2</v>
      </c>
      <c r="K7" s="9" t="s">
        <v>2</v>
      </c>
      <c r="L7" s="8"/>
      <c r="M7" s="7">
        <v>639000</v>
      </c>
      <c r="N7" s="9"/>
    </row>
    <row r="8" spans="1:14" ht="28.9" customHeight="1">
      <c r="A8" s="9">
        <f t="shared" si="1"/>
        <v>4</v>
      </c>
      <c r="B8" s="17" t="s">
        <v>24</v>
      </c>
      <c r="C8" s="33">
        <v>45540</v>
      </c>
      <c r="D8" s="20">
        <v>2137607</v>
      </c>
      <c r="E8" s="10">
        <v>2137607</v>
      </c>
      <c r="F8" s="9" t="s">
        <v>21</v>
      </c>
      <c r="G8" s="9">
        <v>0</v>
      </c>
      <c r="H8" s="9" t="s">
        <v>4</v>
      </c>
      <c r="I8" s="38">
        <f>E8/E84</f>
        <v>9.2659108749386584E-2</v>
      </c>
      <c r="J8" s="9" t="s">
        <v>2</v>
      </c>
      <c r="K8" s="9" t="s">
        <v>2</v>
      </c>
      <c r="L8" s="8">
        <f t="shared" si="0"/>
        <v>0</v>
      </c>
      <c r="M8" s="7" t="s">
        <v>2</v>
      </c>
      <c r="N8" s="9"/>
    </row>
    <row r="9" spans="1:14" ht="27" customHeight="1">
      <c r="A9" s="9">
        <f t="shared" si="1"/>
        <v>5</v>
      </c>
      <c r="B9" s="17" t="s">
        <v>25</v>
      </c>
      <c r="C9" s="33">
        <v>45540</v>
      </c>
      <c r="D9" s="20">
        <v>312750</v>
      </c>
      <c r="E9" s="10">
        <v>312750</v>
      </c>
      <c r="F9" s="9" t="s">
        <v>21</v>
      </c>
      <c r="G9" s="9">
        <v>0</v>
      </c>
      <c r="H9" s="9" t="s">
        <v>4</v>
      </c>
      <c r="I9" s="38">
        <f>E9/E84</f>
        <v>1.3556812015197674E-2</v>
      </c>
      <c r="J9" s="9" t="s">
        <v>2</v>
      </c>
      <c r="K9" s="9" t="s">
        <v>2</v>
      </c>
      <c r="L9" s="8">
        <v>0</v>
      </c>
      <c r="M9" s="7" t="s">
        <v>2</v>
      </c>
      <c r="N9" s="9"/>
    </row>
    <row r="10" spans="1:14" ht="19.899999999999999" customHeight="1">
      <c r="A10" s="9">
        <f t="shared" si="1"/>
        <v>6</v>
      </c>
      <c r="B10" s="18" t="s">
        <v>26</v>
      </c>
      <c r="C10" s="33">
        <v>45540</v>
      </c>
      <c r="D10" s="20">
        <v>5437</v>
      </c>
      <c r="E10" s="10">
        <v>5437</v>
      </c>
      <c r="F10" s="9" t="s">
        <v>21</v>
      </c>
      <c r="G10" s="9">
        <v>0</v>
      </c>
      <c r="H10" s="9" t="s">
        <v>4</v>
      </c>
      <c r="I10" s="38">
        <f>E10/E84</f>
        <v>2.3567829552879218E-4</v>
      </c>
      <c r="J10" s="9" t="s">
        <v>2</v>
      </c>
      <c r="K10" s="9" t="s">
        <v>2</v>
      </c>
      <c r="L10" s="8">
        <f t="shared" si="0"/>
        <v>0</v>
      </c>
      <c r="M10" s="7"/>
      <c r="N10" s="9"/>
    </row>
    <row r="11" spans="1:14" ht="22.15" customHeight="1">
      <c r="A11" s="9">
        <f t="shared" si="1"/>
        <v>7</v>
      </c>
      <c r="B11" s="17" t="s">
        <v>27</v>
      </c>
      <c r="C11" s="23">
        <v>45540</v>
      </c>
      <c r="D11" s="20">
        <v>1124679</v>
      </c>
      <c r="E11" s="10"/>
      <c r="F11" s="9" t="s">
        <v>21</v>
      </c>
      <c r="G11" s="9">
        <v>0</v>
      </c>
      <c r="H11" s="9" t="s">
        <v>99</v>
      </c>
      <c r="I11" s="38">
        <f t="shared" ref="I11:I65" si="2">E11/$E$84*$I$84</f>
        <v>0</v>
      </c>
      <c r="J11" s="9" t="s">
        <v>2</v>
      </c>
      <c r="K11" s="9" t="s">
        <v>2</v>
      </c>
      <c r="L11" s="8"/>
      <c r="M11" s="7">
        <v>1124679</v>
      </c>
      <c r="N11" s="9"/>
    </row>
    <row r="12" spans="1:14" ht="30">
      <c r="A12" s="9">
        <f t="shared" si="1"/>
        <v>8</v>
      </c>
      <c r="B12" s="17" t="s">
        <v>28</v>
      </c>
      <c r="C12" s="33">
        <v>45540</v>
      </c>
      <c r="D12" s="20">
        <v>160000</v>
      </c>
      <c r="E12" s="10">
        <v>160000</v>
      </c>
      <c r="F12" s="9" t="s">
        <v>21</v>
      </c>
      <c r="G12" s="9">
        <v>0</v>
      </c>
      <c r="H12" s="9" t="s">
        <v>4</v>
      </c>
      <c r="I12" s="38">
        <f>E12/E84</f>
        <v>6.935539320324949E-3</v>
      </c>
      <c r="J12" s="9" t="s">
        <v>2</v>
      </c>
      <c r="K12" s="9" t="s">
        <v>2</v>
      </c>
      <c r="L12" s="8">
        <f t="shared" si="0"/>
        <v>0</v>
      </c>
      <c r="M12" s="7" t="s">
        <v>2</v>
      </c>
      <c r="N12" s="9"/>
    </row>
    <row r="13" spans="1:14" ht="22.9" customHeight="1">
      <c r="A13" s="9">
        <f t="shared" si="1"/>
        <v>9</v>
      </c>
      <c r="B13" s="17" t="s">
        <v>29</v>
      </c>
      <c r="C13" s="33">
        <v>45540</v>
      </c>
      <c r="D13" s="20">
        <v>239995</v>
      </c>
      <c r="E13" s="10">
        <v>239995</v>
      </c>
      <c r="F13" s="9" t="s">
        <v>21</v>
      </c>
      <c r="G13" s="9">
        <v>0</v>
      </c>
      <c r="H13" s="9" t="s">
        <v>4</v>
      </c>
      <c r="I13" s="38">
        <f>E13/E84</f>
        <v>1.0403092244883663E-2</v>
      </c>
      <c r="J13" s="9" t="s">
        <v>2</v>
      </c>
      <c r="K13" s="9" t="s">
        <v>2</v>
      </c>
      <c r="L13" s="8">
        <f t="shared" si="0"/>
        <v>0</v>
      </c>
      <c r="M13" s="7" t="s">
        <v>2</v>
      </c>
      <c r="N13" s="9"/>
    </row>
    <row r="14" spans="1:14" ht="21" customHeight="1">
      <c r="A14" s="9">
        <f t="shared" si="1"/>
        <v>10</v>
      </c>
      <c r="B14" s="17" t="s">
        <v>30</v>
      </c>
      <c r="C14" s="33" t="s">
        <v>31</v>
      </c>
      <c r="D14" s="20">
        <v>517500</v>
      </c>
      <c r="E14" s="10"/>
      <c r="F14" s="9" t="s">
        <v>21</v>
      </c>
      <c r="G14" s="9">
        <v>0</v>
      </c>
      <c r="H14" s="9" t="s">
        <v>99</v>
      </c>
      <c r="I14" s="38">
        <f t="shared" si="2"/>
        <v>0</v>
      </c>
      <c r="J14" s="9" t="s">
        <v>2</v>
      </c>
      <c r="K14" s="9" t="s">
        <v>2</v>
      </c>
      <c r="L14" s="8"/>
      <c r="M14" s="7">
        <v>517500</v>
      </c>
      <c r="N14" s="9"/>
    </row>
    <row r="15" spans="1:14" ht="19.899999999999999" customHeight="1">
      <c r="A15" s="9">
        <f t="shared" si="1"/>
        <v>11</v>
      </c>
      <c r="B15" s="17" t="s">
        <v>32</v>
      </c>
      <c r="C15" s="33" t="s">
        <v>31</v>
      </c>
      <c r="D15" s="20">
        <v>980000</v>
      </c>
      <c r="E15" s="10">
        <v>980000</v>
      </c>
      <c r="F15" s="9" t="s">
        <v>21</v>
      </c>
      <c r="G15" s="9">
        <v>0</v>
      </c>
      <c r="H15" s="9" t="s">
        <v>4</v>
      </c>
      <c r="I15" s="38">
        <f>E15/E84</f>
        <v>4.2480178336990311E-2</v>
      </c>
      <c r="J15" s="9" t="s">
        <v>2</v>
      </c>
      <c r="K15" s="9" t="s">
        <v>2</v>
      </c>
      <c r="L15" s="8">
        <f t="shared" si="0"/>
        <v>0</v>
      </c>
      <c r="M15" s="7" t="s">
        <v>2</v>
      </c>
      <c r="N15" s="9"/>
    </row>
    <row r="16" spans="1:14" ht="16.899999999999999" customHeight="1">
      <c r="A16" s="9">
        <f t="shared" si="1"/>
        <v>12</v>
      </c>
      <c r="B16" s="17" t="s">
        <v>33</v>
      </c>
      <c r="C16" s="33" t="s">
        <v>31</v>
      </c>
      <c r="D16" s="20">
        <v>432000</v>
      </c>
      <c r="E16" s="10">
        <v>432000</v>
      </c>
      <c r="F16" s="9" t="s">
        <v>21</v>
      </c>
      <c r="G16" s="9">
        <v>0</v>
      </c>
      <c r="H16" s="9" t="s">
        <v>4</v>
      </c>
      <c r="I16" s="38">
        <f>E16/E84</f>
        <v>1.8725956164877364E-2</v>
      </c>
      <c r="J16" s="9" t="s">
        <v>2</v>
      </c>
      <c r="K16" s="9" t="s">
        <v>2</v>
      </c>
      <c r="L16" s="8">
        <f t="shared" si="0"/>
        <v>0</v>
      </c>
      <c r="M16" s="7" t="s">
        <v>2</v>
      </c>
      <c r="N16" s="9"/>
    </row>
    <row r="17" spans="1:14" ht="24.6" customHeight="1">
      <c r="A17" s="9">
        <f t="shared" si="1"/>
        <v>13</v>
      </c>
      <c r="B17" s="17" t="s">
        <v>34</v>
      </c>
      <c r="C17" s="33" t="s">
        <v>31</v>
      </c>
      <c r="D17" s="20">
        <v>75000</v>
      </c>
      <c r="E17" s="10"/>
      <c r="F17" s="9" t="s">
        <v>21</v>
      </c>
      <c r="G17" s="9">
        <v>0</v>
      </c>
      <c r="H17" s="9" t="s">
        <v>4</v>
      </c>
      <c r="I17" s="38">
        <f t="shared" si="2"/>
        <v>0</v>
      </c>
      <c r="J17" s="9" t="s">
        <v>2</v>
      </c>
      <c r="K17" s="9" t="s">
        <v>2</v>
      </c>
      <c r="L17" s="8"/>
      <c r="M17" s="7">
        <v>75000</v>
      </c>
      <c r="N17" s="9"/>
    </row>
    <row r="18" spans="1:14" ht="42" customHeight="1">
      <c r="A18" s="9">
        <f t="shared" si="1"/>
        <v>14</v>
      </c>
      <c r="B18" s="17" t="s">
        <v>35</v>
      </c>
      <c r="C18" s="33" t="s">
        <v>31</v>
      </c>
      <c r="D18" s="20">
        <v>172500</v>
      </c>
      <c r="E18" s="10">
        <v>172500</v>
      </c>
      <c r="F18" s="9" t="s">
        <v>21</v>
      </c>
      <c r="G18" s="9">
        <v>0</v>
      </c>
      <c r="H18" s="9" t="s">
        <v>4</v>
      </c>
      <c r="I18" s="38">
        <f>E18/E84</f>
        <v>7.4773783297253354E-3</v>
      </c>
      <c r="J18" s="9" t="s">
        <v>2</v>
      </c>
      <c r="K18" s="9" t="s">
        <v>2</v>
      </c>
      <c r="L18" s="8">
        <f t="shared" si="0"/>
        <v>0</v>
      </c>
      <c r="M18" s="7" t="s">
        <v>2</v>
      </c>
      <c r="N18" s="9"/>
    </row>
    <row r="19" spans="1:14" ht="24.6" customHeight="1">
      <c r="A19" s="9">
        <f t="shared" si="1"/>
        <v>15</v>
      </c>
      <c r="B19" s="17" t="s">
        <v>36</v>
      </c>
      <c r="C19" s="33" t="s">
        <v>31</v>
      </c>
      <c r="D19" s="20">
        <v>136500</v>
      </c>
      <c r="E19" s="10">
        <v>136500</v>
      </c>
      <c r="F19" s="9" t="s">
        <v>21</v>
      </c>
      <c r="G19" s="9">
        <v>0</v>
      </c>
      <c r="H19" s="9" t="s">
        <v>4</v>
      </c>
      <c r="I19" s="38">
        <f>E19/E84</f>
        <v>5.9168819826522223E-3</v>
      </c>
      <c r="J19" s="9" t="s">
        <v>2</v>
      </c>
      <c r="K19" s="9" t="s">
        <v>2</v>
      </c>
      <c r="L19" s="8">
        <f t="shared" si="0"/>
        <v>0</v>
      </c>
      <c r="M19" s="7" t="s">
        <v>2</v>
      </c>
      <c r="N19" s="9"/>
    </row>
    <row r="20" spans="1:14" ht="22.9" customHeight="1">
      <c r="A20" s="9">
        <f t="shared" si="1"/>
        <v>16</v>
      </c>
      <c r="B20" s="17" t="s">
        <v>37</v>
      </c>
      <c r="C20" s="23" t="s">
        <v>31</v>
      </c>
      <c r="D20" s="20">
        <v>271500</v>
      </c>
      <c r="E20" s="10">
        <v>271500</v>
      </c>
      <c r="F20" s="9" t="s">
        <v>21</v>
      </c>
      <c r="G20" s="9">
        <v>0</v>
      </c>
      <c r="H20" s="9" t="s">
        <v>4</v>
      </c>
      <c r="I20" s="38">
        <f>E20/E84</f>
        <v>1.1768743284176398E-2</v>
      </c>
      <c r="J20" s="9" t="s">
        <v>2</v>
      </c>
      <c r="K20" s="9" t="s">
        <v>2</v>
      </c>
      <c r="L20" s="8">
        <f t="shared" si="0"/>
        <v>0</v>
      </c>
      <c r="M20" s="7" t="s">
        <v>2</v>
      </c>
      <c r="N20" s="9"/>
    </row>
    <row r="21" spans="1:14" ht="16.149999999999999" customHeight="1">
      <c r="A21" s="9">
        <f t="shared" si="1"/>
        <v>17</v>
      </c>
      <c r="B21" s="17" t="s">
        <v>38</v>
      </c>
      <c r="C21" s="35" t="s">
        <v>31</v>
      </c>
      <c r="D21" s="20">
        <v>190034</v>
      </c>
      <c r="E21" s="10">
        <v>190034</v>
      </c>
      <c r="F21" s="9" t="s">
        <v>21</v>
      </c>
      <c r="G21" s="9">
        <v>0</v>
      </c>
      <c r="H21" s="9" t="s">
        <v>4</v>
      </c>
      <c r="I21" s="38">
        <f>E21/E84</f>
        <v>8.2374267449914461E-3</v>
      </c>
      <c r="J21" s="9" t="s">
        <v>2</v>
      </c>
      <c r="K21" s="9" t="s">
        <v>2</v>
      </c>
      <c r="L21" s="8">
        <f t="shared" si="0"/>
        <v>0</v>
      </c>
      <c r="M21" s="7" t="s">
        <v>2</v>
      </c>
      <c r="N21" s="9"/>
    </row>
    <row r="22" spans="1:14" ht="18" customHeight="1">
      <c r="A22" s="9">
        <f t="shared" si="1"/>
        <v>18</v>
      </c>
      <c r="B22" s="17" t="s">
        <v>39</v>
      </c>
      <c r="C22" s="35" t="s">
        <v>31</v>
      </c>
      <c r="D22" s="20">
        <v>267527</v>
      </c>
      <c r="E22" s="10">
        <v>267527</v>
      </c>
      <c r="F22" s="9" t="s">
        <v>21</v>
      </c>
      <c r="G22" s="9">
        <v>0</v>
      </c>
      <c r="H22" s="9" t="s">
        <v>4</v>
      </c>
      <c r="I22" s="38">
        <f>E22/E84</f>
        <v>1.1596525173428579E-2</v>
      </c>
      <c r="J22" s="9" t="s">
        <v>2</v>
      </c>
      <c r="K22" s="9" t="s">
        <v>2</v>
      </c>
      <c r="L22" s="8">
        <f t="shared" si="0"/>
        <v>0</v>
      </c>
      <c r="M22" s="7" t="s">
        <v>2</v>
      </c>
      <c r="N22" s="9"/>
    </row>
    <row r="23" spans="1:14" ht="18.600000000000001" customHeight="1">
      <c r="A23" s="9">
        <f t="shared" si="1"/>
        <v>19</v>
      </c>
      <c r="B23" s="17" t="s">
        <v>40</v>
      </c>
      <c r="C23" s="35" t="s">
        <v>31</v>
      </c>
      <c r="D23" s="20">
        <v>40000</v>
      </c>
      <c r="E23" s="10">
        <v>40000</v>
      </c>
      <c r="F23" s="9" t="s">
        <v>21</v>
      </c>
      <c r="G23" s="9">
        <v>0</v>
      </c>
      <c r="H23" s="9" t="s">
        <v>4</v>
      </c>
      <c r="I23" s="38">
        <f>E23/E84</f>
        <v>1.7338848300812372E-3</v>
      </c>
      <c r="J23" s="9" t="s">
        <v>2</v>
      </c>
      <c r="K23" s="9" t="s">
        <v>2</v>
      </c>
      <c r="L23" s="8">
        <f t="shared" si="0"/>
        <v>0</v>
      </c>
      <c r="M23" s="7" t="s">
        <v>2</v>
      </c>
      <c r="N23" s="9"/>
    </row>
    <row r="24" spans="1:14" ht="20.45" customHeight="1">
      <c r="A24" s="9">
        <f t="shared" si="1"/>
        <v>20</v>
      </c>
      <c r="B24" s="17" t="s">
        <v>41</v>
      </c>
      <c r="C24" s="35" t="s">
        <v>31</v>
      </c>
      <c r="D24" s="20">
        <v>609210</v>
      </c>
      <c r="E24" s="10">
        <v>609210</v>
      </c>
      <c r="F24" s="9" t="s">
        <v>21</v>
      </c>
      <c r="G24" s="9">
        <v>0</v>
      </c>
      <c r="H24" s="9" t="s">
        <v>4</v>
      </c>
      <c r="I24" s="38">
        <f>E24/E84</f>
        <v>2.6407499433344764E-2</v>
      </c>
      <c r="J24" s="9" t="s">
        <v>2</v>
      </c>
      <c r="K24" s="9" t="s">
        <v>2</v>
      </c>
      <c r="L24" s="8">
        <f t="shared" si="0"/>
        <v>0</v>
      </c>
      <c r="M24" s="7" t="s">
        <v>2</v>
      </c>
      <c r="N24" s="9"/>
    </row>
    <row r="25" spans="1:14" ht="17.45" customHeight="1">
      <c r="A25" s="9">
        <f t="shared" si="1"/>
        <v>21</v>
      </c>
      <c r="B25" s="18" t="s">
        <v>42</v>
      </c>
      <c r="C25" s="33" t="s">
        <v>31</v>
      </c>
      <c r="D25" s="20">
        <v>2784000</v>
      </c>
      <c r="E25" s="10"/>
      <c r="F25" s="9" t="s">
        <v>21</v>
      </c>
      <c r="G25" s="9">
        <v>0</v>
      </c>
      <c r="H25" s="9" t="s">
        <v>4</v>
      </c>
      <c r="I25" s="38">
        <f t="shared" si="2"/>
        <v>0</v>
      </c>
      <c r="J25" s="9" t="s">
        <v>2</v>
      </c>
      <c r="K25" s="9" t="s">
        <v>2</v>
      </c>
      <c r="L25" s="8"/>
      <c r="M25" s="7">
        <v>2784000</v>
      </c>
      <c r="N25" s="9"/>
    </row>
    <row r="26" spans="1:14" ht="16.899999999999999" customHeight="1">
      <c r="A26" s="9">
        <f t="shared" si="1"/>
        <v>22</v>
      </c>
      <c r="B26" s="17" t="s">
        <v>43</v>
      </c>
      <c r="C26" s="33" t="s">
        <v>45</v>
      </c>
      <c r="D26" s="20">
        <v>160000</v>
      </c>
      <c r="E26" s="10">
        <v>160000</v>
      </c>
      <c r="F26" s="9" t="s">
        <v>21</v>
      </c>
      <c r="G26" s="9">
        <v>0</v>
      </c>
      <c r="H26" s="9" t="s">
        <v>4</v>
      </c>
      <c r="I26" s="38">
        <f>E26/E84</f>
        <v>6.935539320324949E-3</v>
      </c>
      <c r="J26" s="9" t="s">
        <v>2</v>
      </c>
      <c r="K26" s="9" t="s">
        <v>2</v>
      </c>
      <c r="L26" s="8">
        <f t="shared" si="0"/>
        <v>0</v>
      </c>
      <c r="M26" s="7" t="s">
        <v>2</v>
      </c>
      <c r="N26" s="9"/>
    </row>
    <row r="27" spans="1:14" ht="15.6" customHeight="1">
      <c r="A27" s="9">
        <f t="shared" si="1"/>
        <v>23</v>
      </c>
      <c r="B27" s="17" t="s">
        <v>44</v>
      </c>
      <c r="C27" s="35" t="s">
        <v>31</v>
      </c>
      <c r="D27" s="20">
        <v>37908</v>
      </c>
      <c r="E27" s="10">
        <v>37908</v>
      </c>
      <c r="F27" s="9" t="s">
        <v>21</v>
      </c>
      <c r="G27" s="9">
        <v>0</v>
      </c>
      <c r="H27" s="9" t="s">
        <v>4</v>
      </c>
      <c r="I27" s="38">
        <f>E27/E84</f>
        <v>1.6432026534679886E-3</v>
      </c>
      <c r="J27" s="9" t="s">
        <v>2</v>
      </c>
      <c r="K27" s="9" t="s">
        <v>2</v>
      </c>
      <c r="L27" s="8">
        <f t="shared" si="0"/>
        <v>0</v>
      </c>
      <c r="M27" s="7" t="s">
        <v>2</v>
      </c>
      <c r="N27" s="9"/>
    </row>
    <row r="28" spans="1:14" ht="24" customHeight="1">
      <c r="A28" s="9">
        <f t="shared" si="1"/>
        <v>24</v>
      </c>
      <c r="B28" s="17" t="s">
        <v>46</v>
      </c>
      <c r="C28" s="33" t="s">
        <v>31</v>
      </c>
      <c r="D28" s="20">
        <v>162889</v>
      </c>
      <c r="E28" s="10">
        <v>162889</v>
      </c>
      <c r="F28" s="9" t="s">
        <v>21</v>
      </c>
      <c r="G28" s="9">
        <v>0</v>
      </c>
      <c r="H28" s="9" t="s">
        <v>4</v>
      </c>
      <c r="I28" s="38">
        <f>E28/E84</f>
        <v>7.0607691521775663E-3</v>
      </c>
      <c r="J28" s="9" t="s">
        <v>2</v>
      </c>
      <c r="K28" s="9" t="s">
        <v>2</v>
      </c>
      <c r="L28" s="8">
        <f t="shared" si="0"/>
        <v>0</v>
      </c>
      <c r="M28" s="7" t="s">
        <v>2</v>
      </c>
      <c r="N28" s="9"/>
    </row>
    <row r="29" spans="1:14" ht="21" customHeight="1">
      <c r="A29" s="9">
        <f t="shared" si="1"/>
        <v>25</v>
      </c>
      <c r="B29" s="17" t="s">
        <v>47</v>
      </c>
      <c r="C29" s="35" t="s">
        <v>31</v>
      </c>
      <c r="D29" s="20">
        <v>980500</v>
      </c>
      <c r="E29" s="10"/>
      <c r="F29" s="9" t="s">
        <v>21</v>
      </c>
      <c r="G29" s="9">
        <v>0</v>
      </c>
      <c r="H29" s="9" t="s">
        <v>99</v>
      </c>
      <c r="I29" s="38">
        <f t="shared" si="2"/>
        <v>0</v>
      </c>
      <c r="J29" s="9" t="s">
        <v>2</v>
      </c>
      <c r="K29" s="9" t="s">
        <v>2</v>
      </c>
      <c r="L29" s="8"/>
      <c r="M29" s="7">
        <v>980500</v>
      </c>
      <c r="N29" s="9"/>
    </row>
    <row r="30" spans="1:14" ht="24.6" customHeight="1">
      <c r="A30" s="9">
        <f t="shared" si="1"/>
        <v>26</v>
      </c>
      <c r="B30" s="17" t="s">
        <v>48</v>
      </c>
      <c r="C30" s="33" t="s">
        <v>31</v>
      </c>
      <c r="D30" s="20">
        <v>62000</v>
      </c>
      <c r="E30" s="10">
        <v>62000</v>
      </c>
      <c r="F30" s="9" t="s">
        <v>21</v>
      </c>
      <c r="G30" s="9">
        <v>0</v>
      </c>
      <c r="H30" s="9" t="s">
        <v>4</v>
      </c>
      <c r="I30" s="38">
        <f>E30/E84</f>
        <v>2.687521486625918E-3</v>
      </c>
      <c r="J30" s="9" t="s">
        <v>2</v>
      </c>
      <c r="K30" s="9" t="s">
        <v>2</v>
      </c>
      <c r="L30" s="8">
        <f t="shared" si="0"/>
        <v>0</v>
      </c>
      <c r="M30" s="7" t="s">
        <v>2</v>
      </c>
      <c r="N30" s="9"/>
    </row>
    <row r="31" spans="1:14" ht="16.899999999999999" customHeight="1">
      <c r="A31" s="9">
        <f t="shared" si="1"/>
        <v>27</v>
      </c>
      <c r="B31" s="17" t="s">
        <v>29</v>
      </c>
      <c r="C31" s="33" t="s">
        <v>31</v>
      </c>
      <c r="D31" s="20">
        <v>323650</v>
      </c>
      <c r="E31" s="10">
        <v>323650</v>
      </c>
      <c r="F31" s="9" t="s">
        <v>21</v>
      </c>
      <c r="G31" s="9">
        <v>0</v>
      </c>
      <c r="H31" s="9" t="s">
        <v>4</v>
      </c>
      <c r="I31" s="38">
        <f>E31/E84</f>
        <v>1.402929563139481E-2</v>
      </c>
      <c r="J31" s="9" t="s">
        <v>2</v>
      </c>
      <c r="K31" s="9" t="s">
        <v>2</v>
      </c>
      <c r="L31" s="8">
        <f t="shared" si="0"/>
        <v>0</v>
      </c>
      <c r="M31" s="7"/>
      <c r="N31" s="9"/>
    </row>
    <row r="32" spans="1:14" ht="18" customHeight="1">
      <c r="A32" s="9">
        <f t="shared" si="1"/>
        <v>28</v>
      </c>
      <c r="B32" s="17" t="s">
        <v>49</v>
      </c>
      <c r="C32" s="33" t="s">
        <v>31</v>
      </c>
      <c r="D32" s="20">
        <v>700000</v>
      </c>
      <c r="E32" s="10">
        <v>700000</v>
      </c>
      <c r="F32" s="9" t="s">
        <v>21</v>
      </c>
      <c r="G32" s="9">
        <v>0</v>
      </c>
      <c r="H32" s="9" t="s">
        <v>4</v>
      </c>
      <c r="I32" s="38">
        <f>E32/E84</f>
        <v>3.0342984526421653E-2</v>
      </c>
      <c r="J32" s="9" t="s">
        <v>2</v>
      </c>
      <c r="K32" s="9" t="s">
        <v>2</v>
      </c>
      <c r="L32" s="8">
        <f t="shared" si="0"/>
        <v>0</v>
      </c>
      <c r="M32" s="7" t="s">
        <v>2</v>
      </c>
      <c r="N32" s="9"/>
    </row>
    <row r="33" spans="1:14" ht="17.45" customHeight="1">
      <c r="A33" s="9">
        <f t="shared" si="1"/>
        <v>29</v>
      </c>
      <c r="B33" s="17" t="s">
        <v>50</v>
      </c>
      <c r="C33" s="33" t="s">
        <v>31</v>
      </c>
      <c r="D33" s="20">
        <v>75000</v>
      </c>
      <c r="E33" s="10"/>
      <c r="F33" s="9" t="s">
        <v>21</v>
      </c>
      <c r="G33" s="9">
        <v>0</v>
      </c>
      <c r="H33" s="9" t="s">
        <v>4</v>
      </c>
      <c r="I33" s="38">
        <f t="shared" si="2"/>
        <v>0</v>
      </c>
      <c r="J33" s="9" t="s">
        <v>2</v>
      </c>
      <c r="K33" s="9" t="s">
        <v>2</v>
      </c>
      <c r="L33" s="8"/>
      <c r="M33" s="7">
        <v>75000</v>
      </c>
      <c r="N33" s="9"/>
    </row>
    <row r="34" spans="1:14" ht="17.45" customHeight="1">
      <c r="A34" s="9">
        <f t="shared" si="1"/>
        <v>30</v>
      </c>
      <c r="B34" s="17" t="s">
        <v>51</v>
      </c>
      <c r="C34" s="33" t="s">
        <v>31</v>
      </c>
      <c r="D34" s="20">
        <v>2514000</v>
      </c>
      <c r="E34" s="10">
        <v>2514000</v>
      </c>
      <c r="F34" s="9" t="s">
        <v>21</v>
      </c>
      <c r="G34" s="9">
        <v>0</v>
      </c>
      <c r="H34" s="9" t="s">
        <v>4</v>
      </c>
      <c r="I34" s="38">
        <f>E34/E84</f>
        <v>0.10897466157060576</v>
      </c>
      <c r="J34" s="9" t="s">
        <v>2</v>
      </c>
      <c r="K34" s="9" t="s">
        <v>2</v>
      </c>
      <c r="L34" s="8">
        <f t="shared" si="0"/>
        <v>0</v>
      </c>
      <c r="M34" s="7" t="s">
        <v>2</v>
      </c>
      <c r="N34" s="9"/>
    </row>
    <row r="35" spans="1:14" ht="15.6" customHeight="1">
      <c r="A35" s="9">
        <f t="shared" si="1"/>
        <v>31</v>
      </c>
      <c r="B35" s="17" t="s">
        <v>52</v>
      </c>
      <c r="C35" s="33" t="s">
        <v>31</v>
      </c>
      <c r="D35" s="20">
        <v>22600</v>
      </c>
      <c r="E35" s="10">
        <v>22600</v>
      </c>
      <c r="F35" s="9" t="s">
        <v>21</v>
      </c>
      <c r="G35" s="9">
        <v>0</v>
      </c>
      <c r="H35" s="9" t="s">
        <v>4</v>
      </c>
      <c r="I35" s="38">
        <f>E35/E84</f>
        <v>9.7964492899589909E-4</v>
      </c>
      <c r="J35" s="9" t="s">
        <v>2</v>
      </c>
      <c r="K35" s="9" t="s">
        <v>2</v>
      </c>
      <c r="L35" s="8">
        <f t="shared" si="0"/>
        <v>0</v>
      </c>
      <c r="M35" s="7" t="s">
        <v>2</v>
      </c>
      <c r="N35" s="9"/>
    </row>
    <row r="36" spans="1:14" ht="16.899999999999999" customHeight="1">
      <c r="A36" s="9">
        <f t="shared" si="1"/>
        <v>32</v>
      </c>
      <c r="B36" s="17" t="s">
        <v>53</v>
      </c>
      <c r="C36" s="33" t="s">
        <v>31</v>
      </c>
      <c r="D36" s="20">
        <v>244547</v>
      </c>
      <c r="E36" s="10">
        <v>244547</v>
      </c>
      <c r="F36" s="9" t="s">
        <v>21</v>
      </c>
      <c r="G36" s="9">
        <v>0</v>
      </c>
      <c r="H36" s="9" t="s">
        <v>4</v>
      </c>
      <c r="I36" s="38">
        <f>E36/E84</f>
        <v>1.0600408338546908E-2</v>
      </c>
      <c r="J36" s="9" t="s">
        <v>2</v>
      </c>
      <c r="K36" s="9" t="s">
        <v>2</v>
      </c>
      <c r="L36" s="8">
        <f t="shared" si="0"/>
        <v>0</v>
      </c>
      <c r="M36" s="7" t="s">
        <v>2</v>
      </c>
      <c r="N36" s="9"/>
    </row>
    <row r="37" spans="1:14" ht="18" customHeight="1">
      <c r="A37" s="9">
        <f t="shared" si="1"/>
        <v>33</v>
      </c>
      <c r="B37" s="17" t="s">
        <v>54</v>
      </c>
      <c r="C37" s="35" t="s">
        <v>31</v>
      </c>
      <c r="D37" s="20">
        <v>183000</v>
      </c>
      <c r="E37" s="10">
        <v>183000</v>
      </c>
      <c r="F37" s="9" t="s">
        <v>21</v>
      </c>
      <c r="G37" s="9">
        <v>0</v>
      </c>
      <c r="H37" s="9" t="s">
        <v>4</v>
      </c>
      <c r="I37" s="38">
        <f>E37/E84</f>
        <v>7.9325230976216611E-3</v>
      </c>
      <c r="J37" s="9" t="s">
        <v>2</v>
      </c>
      <c r="K37" s="9" t="s">
        <v>2</v>
      </c>
      <c r="L37" s="8">
        <v>0</v>
      </c>
      <c r="M37" s="7" t="s">
        <v>2</v>
      </c>
      <c r="N37" s="9"/>
    </row>
    <row r="38" spans="1:14" ht="14.45" customHeight="1">
      <c r="A38" s="9">
        <f t="shared" si="1"/>
        <v>34</v>
      </c>
      <c r="B38" s="17" t="s">
        <v>55</v>
      </c>
      <c r="C38" s="33" t="s">
        <v>31</v>
      </c>
      <c r="D38" s="20">
        <v>246000</v>
      </c>
      <c r="E38" s="10"/>
      <c r="F38" s="9" t="s">
        <v>21</v>
      </c>
      <c r="G38" s="9">
        <v>0</v>
      </c>
      <c r="H38" s="9" t="s">
        <v>99</v>
      </c>
      <c r="I38" s="38">
        <f t="shared" si="2"/>
        <v>0</v>
      </c>
      <c r="J38" s="9" t="s">
        <v>2</v>
      </c>
      <c r="K38" s="9" t="s">
        <v>2</v>
      </c>
      <c r="L38" s="8"/>
      <c r="M38" s="7">
        <v>246000</v>
      </c>
      <c r="N38" s="9"/>
    </row>
    <row r="39" spans="1:14" ht="14.45" customHeight="1">
      <c r="A39" s="9">
        <f t="shared" si="1"/>
        <v>35</v>
      </c>
      <c r="B39" s="17" t="s">
        <v>56</v>
      </c>
      <c r="C39" s="33" t="s">
        <v>31</v>
      </c>
      <c r="D39" s="20">
        <v>390000</v>
      </c>
      <c r="E39" s="10">
        <v>390000</v>
      </c>
      <c r="F39" s="9" t="s">
        <v>21</v>
      </c>
      <c r="G39" s="9">
        <v>0</v>
      </c>
      <c r="H39" s="9" t="s">
        <v>4</v>
      </c>
      <c r="I39" s="38">
        <f>E39/E84</f>
        <v>1.6905377093292064E-2</v>
      </c>
      <c r="J39" s="9" t="s">
        <v>2</v>
      </c>
      <c r="K39" s="9" t="s">
        <v>2</v>
      </c>
      <c r="L39" s="8">
        <v>0</v>
      </c>
      <c r="M39" s="7" t="s">
        <v>2</v>
      </c>
      <c r="N39" s="11"/>
    </row>
    <row r="40" spans="1:14" ht="14.45" customHeight="1">
      <c r="A40" s="9">
        <f t="shared" si="1"/>
        <v>36</v>
      </c>
      <c r="B40" s="17" t="s">
        <v>57</v>
      </c>
      <c r="C40" s="33" t="s">
        <v>31</v>
      </c>
      <c r="D40" s="21">
        <v>200000</v>
      </c>
      <c r="E40" s="12">
        <v>200000</v>
      </c>
      <c r="F40" s="9" t="s">
        <v>21</v>
      </c>
      <c r="G40" s="9">
        <v>0</v>
      </c>
      <c r="H40" s="9" t="s">
        <v>4</v>
      </c>
      <c r="I40" s="38">
        <f>E40/E84</f>
        <v>8.669424150406186E-3</v>
      </c>
      <c r="J40" s="9" t="s">
        <v>2</v>
      </c>
      <c r="K40" s="9" t="s">
        <v>2</v>
      </c>
      <c r="L40" s="8">
        <f t="shared" si="0"/>
        <v>0</v>
      </c>
      <c r="M40" s="7" t="s">
        <v>2</v>
      </c>
      <c r="N40" s="13"/>
    </row>
    <row r="41" spans="1:14" ht="30">
      <c r="A41" s="9">
        <f t="shared" si="1"/>
        <v>37</v>
      </c>
      <c r="B41" s="17" t="s">
        <v>58</v>
      </c>
      <c r="C41" s="33" t="s">
        <v>31</v>
      </c>
      <c r="D41" s="22">
        <v>801779</v>
      </c>
      <c r="E41" s="12">
        <v>801779</v>
      </c>
      <c r="F41" s="9" t="s">
        <v>21</v>
      </c>
      <c r="G41" s="9">
        <v>0</v>
      </c>
      <c r="H41" s="9" t="s">
        <v>4</v>
      </c>
      <c r="I41" s="38">
        <f>E41/E84</f>
        <v>3.4754811129442606E-2</v>
      </c>
      <c r="J41" s="9" t="s">
        <v>2</v>
      </c>
      <c r="K41" s="9" t="s">
        <v>2</v>
      </c>
      <c r="L41" s="8">
        <f t="shared" si="0"/>
        <v>0</v>
      </c>
      <c r="M41" s="7" t="s">
        <v>2</v>
      </c>
      <c r="N41" s="13"/>
    </row>
    <row r="42" spans="1:14" ht="30">
      <c r="A42" s="9">
        <f t="shared" si="1"/>
        <v>38</v>
      </c>
      <c r="B42" s="17" t="s">
        <v>59</v>
      </c>
      <c r="C42" s="33" t="s">
        <v>31</v>
      </c>
      <c r="D42" s="22">
        <v>9000</v>
      </c>
      <c r="E42" s="12">
        <v>9000</v>
      </c>
      <c r="F42" s="9" t="s">
        <v>21</v>
      </c>
      <c r="G42" s="9">
        <v>0</v>
      </c>
      <c r="H42" s="9" t="s">
        <v>4</v>
      </c>
      <c r="I42" s="38">
        <f>E42/E84</f>
        <v>3.9012408676827837E-4</v>
      </c>
      <c r="J42" s="9" t="s">
        <v>2</v>
      </c>
      <c r="K42" s="9" t="s">
        <v>2</v>
      </c>
      <c r="L42" s="8">
        <v>0</v>
      </c>
      <c r="M42" s="7" t="s">
        <v>2</v>
      </c>
      <c r="N42" s="13"/>
    </row>
    <row r="43" spans="1:14" ht="30">
      <c r="A43" s="9">
        <f t="shared" si="1"/>
        <v>39</v>
      </c>
      <c r="B43" s="17" t="s">
        <v>60</v>
      </c>
      <c r="C43" s="33" t="s">
        <v>31</v>
      </c>
      <c r="D43" s="22">
        <v>30000</v>
      </c>
      <c r="E43" s="12">
        <v>30000</v>
      </c>
      <c r="F43" s="9" t="s">
        <v>21</v>
      </c>
      <c r="G43" s="9">
        <v>0</v>
      </c>
      <c r="H43" s="9" t="s">
        <v>4</v>
      </c>
      <c r="I43" s="38">
        <f>E43/E84</f>
        <v>1.300413622560928E-3</v>
      </c>
      <c r="J43" s="9" t="s">
        <v>2</v>
      </c>
      <c r="K43" s="9" t="s">
        <v>2</v>
      </c>
      <c r="L43" s="8">
        <f t="shared" si="0"/>
        <v>0</v>
      </c>
      <c r="M43" s="7" t="s">
        <v>2</v>
      </c>
      <c r="N43" s="13"/>
    </row>
    <row r="44" spans="1:14" ht="30">
      <c r="A44" s="9">
        <f t="shared" si="1"/>
        <v>40</v>
      </c>
      <c r="B44" s="17" t="s">
        <v>61</v>
      </c>
      <c r="C44" s="33" t="s">
        <v>31</v>
      </c>
      <c r="D44" s="22">
        <v>180000</v>
      </c>
      <c r="E44" s="12"/>
      <c r="F44" s="9" t="s">
        <v>21</v>
      </c>
      <c r="G44" s="9">
        <v>0</v>
      </c>
      <c r="H44" s="9" t="s">
        <v>4</v>
      </c>
      <c r="I44" s="38">
        <f t="shared" si="2"/>
        <v>0</v>
      </c>
      <c r="J44" s="9" t="s">
        <v>2</v>
      </c>
      <c r="K44" s="9" t="s">
        <v>2</v>
      </c>
      <c r="L44" s="8"/>
      <c r="M44" s="7">
        <v>180000</v>
      </c>
      <c r="N44" s="13"/>
    </row>
    <row r="45" spans="1:14" ht="30">
      <c r="A45" s="9">
        <f t="shared" si="1"/>
        <v>41</v>
      </c>
      <c r="B45" s="17" t="s">
        <v>62</v>
      </c>
      <c r="C45" s="33" t="s">
        <v>31</v>
      </c>
      <c r="D45" s="22">
        <v>38646</v>
      </c>
      <c r="E45" s="12">
        <v>38646</v>
      </c>
      <c r="F45" s="9" t="s">
        <v>21</v>
      </c>
      <c r="G45" s="9">
        <v>0</v>
      </c>
      <c r="H45" s="9" t="s">
        <v>4</v>
      </c>
      <c r="I45" s="38">
        <f>E45/E84</f>
        <v>1.6751928285829874E-3</v>
      </c>
      <c r="J45" s="9" t="s">
        <v>2</v>
      </c>
      <c r="K45" s="9" t="s">
        <v>2</v>
      </c>
      <c r="L45" s="8">
        <f t="shared" si="0"/>
        <v>0</v>
      </c>
      <c r="M45" s="7" t="s">
        <v>2</v>
      </c>
      <c r="N45" s="13"/>
    </row>
    <row r="46" spans="1:14" ht="30">
      <c r="A46" s="9">
        <f t="shared" si="1"/>
        <v>42</v>
      </c>
      <c r="B46" s="18" t="s">
        <v>63</v>
      </c>
      <c r="C46" s="33" t="s">
        <v>31</v>
      </c>
      <c r="D46" s="22">
        <v>107493</v>
      </c>
      <c r="E46" s="12">
        <v>107493</v>
      </c>
      <c r="F46" s="9" t="s">
        <v>21</v>
      </c>
      <c r="G46" s="9">
        <v>0</v>
      </c>
      <c r="H46" s="9" t="s">
        <v>4</v>
      </c>
      <c r="I46" s="38">
        <f>E46/E84</f>
        <v>4.659512050998061E-3</v>
      </c>
      <c r="J46" s="9" t="s">
        <v>2</v>
      </c>
      <c r="K46" s="9" t="s">
        <v>2</v>
      </c>
      <c r="L46" s="8">
        <f t="shared" si="0"/>
        <v>0</v>
      </c>
      <c r="M46" s="7" t="s">
        <v>2</v>
      </c>
      <c r="N46" s="13"/>
    </row>
    <row r="47" spans="1:14" ht="30">
      <c r="A47" s="9">
        <f t="shared" si="1"/>
        <v>43</v>
      </c>
      <c r="B47" s="17" t="s">
        <v>64</v>
      </c>
      <c r="C47" s="33" t="s">
        <v>31</v>
      </c>
      <c r="D47" s="22">
        <v>579250</v>
      </c>
      <c r="E47" s="12">
        <v>579250</v>
      </c>
      <c r="F47" s="9" t="s">
        <v>21</v>
      </c>
      <c r="G47" s="9">
        <v>0</v>
      </c>
      <c r="H47" s="9" t="s">
        <v>4</v>
      </c>
      <c r="I47" s="38">
        <f>E47/E84</f>
        <v>2.5108819695613918E-2</v>
      </c>
      <c r="J47" s="9" t="s">
        <v>2</v>
      </c>
      <c r="K47" s="9" t="s">
        <v>2</v>
      </c>
      <c r="L47" s="8">
        <f t="shared" si="0"/>
        <v>0</v>
      </c>
      <c r="M47" s="7" t="s">
        <v>2</v>
      </c>
      <c r="N47" s="13"/>
    </row>
    <row r="48" spans="1:14" ht="30">
      <c r="A48" s="9">
        <f t="shared" si="1"/>
        <v>44</v>
      </c>
      <c r="B48" s="17" t="s">
        <v>65</v>
      </c>
      <c r="C48" s="33" t="s">
        <v>31</v>
      </c>
      <c r="D48" s="22">
        <v>911000</v>
      </c>
      <c r="E48" s="12">
        <v>911000</v>
      </c>
      <c r="F48" s="9" t="s">
        <v>21</v>
      </c>
      <c r="G48" s="9">
        <v>0</v>
      </c>
      <c r="H48" s="9" t="s">
        <v>4</v>
      </c>
      <c r="I48" s="38">
        <f>E48/E84</f>
        <v>3.9489227005100179E-2</v>
      </c>
      <c r="J48" s="9" t="s">
        <v>2</v>
      </c>
      <c r="K48" s="9" t="s">
        <v>2</v>
      </c>
      <c r="L48" s="8">
        <f t="shared" si="0"/>
        <v>0</v>
      </c>
      <c r="M48" s="7" t="s">
        <v>2</v>
      </c>
      <c r="N48" s="13"/>
    </row>
    <row r="49" spans="1:14" ht="30">
      <c r="A49" s="9">
        <f t="shared" si="1"/>
        <v>45</v>
      </c>
      <c r="B49" s="17" t="s">
        <v>66</v>
      </c>
      <c r="C49" s="33" t="s">
        <v>31</v>
      </c>
      <c r="D49" s="22">
        <v>112391</v>
      </c>
      <c r="E49" s="12">
        <v>112391</v>
      </c>
      <c r="F49" s="9" t="s">
        <v>21</v>
      </c>
      <c r="G49" s="9">
        <v>0</v>
      </c>
      <c r="H49" s="9" t="s">
        <v>4</v>
      </c>
      <c r="I49" s="38">
        <f>E49/E84</f>
        <v>4.8718262484415088E-3</v>
      </c>
      <c r="J49" s="9" t="s">
        <v>2</v>
      </c>
      <c r="K49" s="9" t="s">
        <v>2</v>
      </c>
      <c r="L49" s="8">
        <f t="shared" si="0"/>
        <v>0</v>
      </c>
      <c r="M49" s="7" t="s">
        <v>2</v>
      </c>
      <c r="N49" s="13"/>
    </row>
    <row r="50" spans="1:14" ht="30">
      <c r="A50" s="9">
        <f t="shared" si="1"/>
        <v>46</v>
      </c>
      <c r="B50" s="17" t="s">
        <v>67</v>
      </c>
      <c r="C50" s="33" t="s">
        <v>31</v>
      </c>
      <c r="D50" s="22">
        <v>158368</v>
      </c>
      <c r="E50" s="12"/>
      <c r="F50" s="9" t="s">
        <v>21</v>
      </c>
      <c r="G50" s="9">
        <v>0</v>
      </c>
      <c r="H50" s="9" t="s">
        <v>4</v>
      </c>
      <c r="I50" s="38">
        <f t="shared" si="2"/>
        <v>0</v>
      </c>
      <c r="J50" s="9" t="s">
        <v>2</v>
      </c>
      <c r="K50" s="9" t="s">
        <v>2</v>
      </c>
      <c r="L50" s="8">
        <v>0</v>
      </c>
      <c r="M50" s="7">
        <v>158368</v>
      </c>
      <c r="N50" s="13"/>
    </row>
    <row r="51" spans="1:14" ht="30">
      <c r="A51" s="9">
        <f t="shared" si="1"/>
        <v>47</v>
      </c>
      <c r="B51" s="17" t="s">
        <v>68</v>
      </c>
      <c r="C51" s="33" t="s">
        <v>31</v>
      </c>
      <c r="D51" s="22">
        <v>263372</v>
      </c>
      <c r="E51" s="12"/>
      <c r="F51" s="9" t="s">
        <v>21</v>
      </c>
      <c r="G51" s="9">
        <v>0</v>
      </c>
      <c r="H51" s="9" t="s">
        <v>4</v>
      </c>
      <c r="I51" s="38">
        <f t="shared" si="2"/>
        <v>0</v>
      </c>
      <c r="J51" s="9" t="s">
        <v>2</v>
      </c>
      <c r="K51" s="9" t="s">
        <v>2</v>
      </c>
      <c r="L51" s="8"/>
      <c r="M51" s="7">
        <v>263372</v>
      </c>
      <c r="N51" s="13"/>
    </row>
    <row r="52" spans="1:14" ht="30">
      <c r="A52" s="9">
        <f t="shared" si="1"/>
        <v>48</v>
      </c>
      <c r="B52" s="17" t="s">
        <v>69</v>
      </c>
      <c r="C52" s="33" t="s">
        <v>31</v>
      </c>
      <c r="D52" s="22">
        <v>553000</v>
      </c>
      <c r="E52" s="12">
        <v>553000</v>
      </c>
      <c r="F52" s="9" t="s">
        <v>21</v>
      </c>
      <c r="G52" s="9">
        <v>0</v>
      </c>
      <c r="H52" s="9" t="s">
        <v>4</v>
      </c>
      <c r="I52" s="38">
        <v>2.4E-2</v>
      </c>
      <c r="J52" s="9" t="s">
        <v>2</v>
      </c>
      <c r="K52" s="9" t="s">
        <v>2</v>
      </c>
      <c r="L52" s="8">
        <f t="shared" si="0"/>
        <v>0</v>
      </c>
      <c r="M52" s="7" t="s">
        <v>2</v>
      </c>
      <c r="N52" s="13"/>
    </row>
    <row r="53" spans="1:14" ht="30">
      <c r="A53" s="9">
        <f t="shared" si="1"/>
        <v>49</v>
      </c>
      <c r="B53" s="17" t="s">
        <v>70</v>
      </c>
      <c r="C53" s="33" t="s">
        <v>31</v>
      </c>
      <c r="D53" s="22">
        <v>864000</v>
      </c>
      <c r="E53" s="12">
        <v>864000</v>
      </c>
      <c r="F53" s="9" t="s">
        <v>21</v>
      </c>
      <c r="G53" s="9">
        <v>0</v>
      </c>
      <c r="H53" s="9" t="s">
        <v>4</v>
      </c>
      <c r="I53" s="38">
        <f>E53/E84</f>
        <v>3.7451912329754727E-2</v>
      </c>
      <c r="J53" s="9" t="s">
        <v>2</v>
      </c>
      <c r="K53" s="9" t="s">
        <v>2</v>
      </c>
      <c r="L53" s="8">
        <f t="shared" si="0"/>
        <v>0</v>
      </c>
      <c r="M53" s="7" t="s">
        <v>2</v>
      </c>
      <c r="N53" s="13"/>
    </row>
    <row r="54" spans="1:14" ht="30">
      <c r="A54" s="9">
        <f t="shared" si="1"/>
        <v>50</v>
      </c>
      <c r="B54" s="17" t="s">
        <v>71</v>
      </c>
      <c r="C54" s="33" t="s">
        <v>31</v>
      </c>
      <c r="D54" s="22">
        <v>40000</v>
      </c>
      <c r="E54" s="12">
        <v>40000</v>
      </c>
      <c r="F54" s="9" t="s">
        <v>21</v>
      </c>
      <c r="G54" s="9">
        <v>0</v>
      </c>
      <c r="H54" s="9" t="s">
        <v>4</v>
      </c>
      <c r="I54" s="38">
        <f>E54/E84</f>
        <v>1.7338848300812372E-3</v>
      </c>
      <c r="J54" s="9" t="s">
        <v>2</v>
      </c>
      <c r="K54" s="9" t="s">
        <v>2</v>
      </c>
      <c r="L54" s="8">
        <f t="shared" si="0"/>
        <v>0</v>
      </c>
      <c r="M54" s="7" t="s">
        <v>2</v>
      </c>
      <c r="N54" s="13"/>
    </row>
    <row r="55" spans="1:14" ht="30">
      <c r="A55" s="9">
        <f t="shared" si="1"/>
        <v>51</v>
      </c>
      <c r="B55" s="17" t="s">
        <v>72</v>
      </c>
      <c r="C55" s="33" t="s">
        <v>31</v>
      </c>
      <c r="D55" s="22">
        <v>72040</v>
      </c>
      <c r="E55" s="12"/>
      <c r="F55" s="9" t="s">
        <v>21</v>
      </c>
      <c r="G55" s="9">
        <v>0</v>
      </c>
      <c r="H55" s="9" t="s">
        <v>4</v>
      </c>
      <c r="I55" s="36">
        <f t="shared" si="2"/>
        <v>0</v>
      </c>
      <c r="J55" s="9" t="s">
        <v>2</v>
      </c>
      <c r="K55" s="9" t="s">
        <v>2</v>
      </c>
      <c r="L55" s="8"/>
      <c r="M55" s="7">
        <v>72040</v>
      </c>
      <c r="N55" s="13"/>
    </row>
    <row r="56" spans="1:14" ht="30">
      <c r="A56" s="9">
        <f t="shared" si="1"/>
        <v>52</v>
      </c>
      <c r="B56" s="17" t="s">
        <v>73</v>
      </c>
      <c r="C56" s="33" t="s">
        <v>31</v>
      </c>
      <c r="D56" s="22">
        <v>90000</v>
      </c>
      <c r="E56" s="12">
        <v>90000</v>
      </c>
      <c r="F56" s="9" t="s">
        <v>21</v>
      </c>
      <c r="G56" s="9">
        <v>0</v>
      </c>
      <c r="H56" s="9" t="s">
        <v>4</v>
      </c>
      <c r="I56" s="38">
        <f>E56/E84</f>
        <v>3.901240867682784E-3</v>
      </c>
      <c r="J56" s="9" t="s">
        <v>2</v>
      </c>
      <c r="K56" s="9" t="s">
        <v>2</v>
      </c>
      <c r="L56" s="8">
        <f t="shared" si="0"/>
        <v>0</v>
      </c>
      <c r="M56" s="7" t="s">
        <v>2</v>
      </c>
      <c r="N56" s="13"/>
    </row>
    <row r="57" spans="1:14" ht="30">
      <c r="A57" s="9">
        <f t="shared" si="1"/>
        <v>53</v>
      </c>
      <c r="B57" s="17" t="s">
        <v>74</v>
      </c>
      <c r="C57" s="33" t="s">
        <v>31</v>
      </c>
      <c r="D57" s="22">
        <v>220000</v>
      </c>
      <c r="E57" s="12"/>
      <c r="F57" s="9" t="s">
        <v>21</v>
      </c>
      <c r="G57" s="9">
        <v>0</v>
      </c>
      <c r="H57" s="9" t="s">
        <v>4</v>
      </c>
      <c r="I57" s="38">
        <f t="shared" si="2"/>
        <v>0</v>
      </c>
      <c r="J57" s="9" t="s">
        <v>2</v>
      </c>
      <c r="K57" s="9" t="s">
        <v>2</v>
      </c>
      <c r="L57" s="8"/>
      <c r="M57" s="7">
        <v>220000</v>
      </c>
      <c r="N57" s="13"/>
    </row>
    <row r="58" spans="1:14" ht="30">
      <c r="A58" s="9">
        <f t="shared" si="1"/>
        <v>54</v>
      </c>
      <c r="B58" s="17" t="s">
        <v>75</v>
      </c>
      <c r="C58" s="33" t="s">
        <v>31</v>
      </c>
      <c r="D58" s="22">
        <v>52000</v>
      </c>
      <c r="E58" s="12">
        <v>52000</v>
      </c>
      <c r="F58" s="9" t="s">
        <v>21</v>
      </c>
      <c r="G58" s="9">
        <v>0</v>
      </c>
      <c r="H58" s="9" t="s">
        <v>4</v>
      </c>
      <c r="I58" s="38">
        <f>E58/E84</f>
        <v>2.2540502791056085E-3</v>
      </c>
      <c r="J58" s="9" t="s">
        <v>2</v>
      </c>
      <c r="K58" s="9" t="s">
        <v>2</v>
      </c>
      <c r="L58" s="8">
        <f t="shared" si="0"/>
        <v>0</v>
      </c>
      <c r="M58" s="7" t="s">
        <v>2</v>
      </c>
      <c r="N58" s="13"/>
    </row>
    <row r="59" spans="1:14" ht="30">
      <c r="A59" s="9">
        <f t="shared" si="1"/>
        <v>55</v>
      </c>
      <c r="B59" s="17" t="s">
        <v>76</v>
      </c>
      <c r="C59" s="33" t="s">
        <v>31</v>
      </c>
      <c r="D59" s="22">
        <v>13933</v>
      </c>
      <c r="E59" s="12">
        <v>13933</v>
      </c>
      <c r="F59" s="9" t="s">
        <v>21</v>
      </c>
      <c r="G59" s="9">
        <v>0</v>
      </c>
      <c r="H59" s="9" t="s">
        <v>4</v>
      </c>
      <c r="I59" s="38">
        <f>E59/E84</f>
        <v>6.0395543343804694E-4</v>
      </c>
      <c r="J59" s="9" t="s">
        <v>2</v>
      </c>
      <c r="K59" s="9" t="s">
        <v>2</v>
      </c>
      <c r="L59" s="8">
        <f t="shared" si="0"/>
        <v>0</v>
      </c>
      <c r="M59" s="7" t="s">
        <v>2</v>
      </c>
      <c r="N59" s="13"/>
    </row>
    <row r="60" spans="1:14" ht="30">
      <c r="A60" s="9">
        <f t="shared" si="1"/>
        <v>56</v>
      </c>
      <c r="B60" s="17" t="s">
        <v>77</v>
      </c>
      <c r="C60" s="33" t="s">
        <v>31</v>
      </c>
      <c r="D60" s="22">
        <v>278000</v>
      </c>
      <c r="E60" s="12">
        <v>278000</v>
      </c>
      <c r="F60" s="9" t="s">
        <v>21</v>
      </c>
      <c r="G60" s="9">
        <v>0</v>
      </c>
      <c r="H60" s="9" t="s">
        <v>4</v>
      </c>
      <c r="I60" s="38">
        <f>E60/E84</f>
        <v>1.2050499569064599E-2</v>
      </c>
      <c r="J60" s="9" t="s">
        <v>2</v>
      </c>
      <c r="K60" s="9" t="s">
        <v>2</v>
      </c>
      <c r="L60" s="8">
        <f t="shared" si="0"/>
        <v>0</v>
      </c>
      <c r="M60" s="7" t="s">
        <v>2</v>
      </c>
      <c r="N60" s="13"/>
    </row>
    <row r="61" spans="1:14" ht="30">
      <c r="A61" s="9">
        <f t="shared" si="1"/>
        <v>57</v>
      </c>
      <c r="B61" s="17" t="s">
        <v>58</v>
      </c>
      <c r="C61" s="33" t="s">
        <v>31</v>
      </c>
      <c r="D61" s="22">
        <v>80000</v>
      </c>
      <c r="E61" s="12">
        <v>80000</v>
      </c>
      <c r="F61" s="9" t="s">
        <v>21</v>
      </c>
      <c r="G61" s="9">
        <v>0</v>
      </c>
      <c r="H61" s="9" t="s">
        <v>4</v>
      </c>
      <c r="I61" s="38">
        <f>E61/E84</f>
        <v>3.4677696601624745E-3</v>
      </c>
      <c r="J61" s="9" t="s">
        <v>2</v>
      </c>
      <c r="K61" s="9" t="s">
        <v>2</v>
      </c>
      <c r="L61" s="8">
        <f t="shared" si="0"/>
        <v>0</v>
      </c>
      <c r="M61" s="7" t="s">
        <v>2</v>
      </c>
      <c r="N61" s="13"/>
    </row>
    <row r="62" spans="1:14" ht="30">
      <c r="A62" s="9">
        <f t="shared" si="1"/>
        <v>58</v>
      </c>
      <c r="B62" s="17" t="s">
        <v>78</v>
      </c>
      <c r="C62" s="33" t="s">
        <v>31</v>
      </c>
      <c r="D62" s="22">
        <v>599225</v>
      </c>
      <c r="E62" s="12">
        <v>599225</v>
      </c>
      <c r="F62" s="9" t="s">
        <v>21</v>
      </c>
      <c r="G62" s="9">
        <v>0</v>
      </c>
      <c r="H62" s="9" t="s">
        <v>4</v>
      </c>
      <c r="I62" s="38">
        <f>E62/E84</f>
        <v>2.5974678432635734E-2</v>
      </c>
      <c r="J62" s="9" t="s">
        <v>2</v>
      </c>
      <c r="K62" s="9" t="s">
        <v>2</v>
      </c>
      <c r="L62" s="8">
        <f t="shared" si="0"/>
        <v>0</v>
      </c>
      <c r="M62" s="7" t="s">
        <v>2</v>
      </c>
      <c r="N62" s="13"/>
    </row>
    <row r="63" spans="1:14" ht="30">
      <c r="A63" s="9">
        <f t="shared" si="1"/>
        <v>59</v>
      </c>
      <c r="B63" s="17" t="s">
        <v>79</v>
      </c>
      <c r="C63" s="33" t="s">
        <v>31</v>
      </c>
      <c r="D63" s="22">
        <v>33678</v>
      </c>
      <c r="E63" s="12">
        <v>33678</v>
      </c>
      <c r="F63" s="9" t="s">
        <v>21</v>
      </c>
      <c r="G63" s="9">
        <v>0</v>
      </c>
      <c r="H63" s="9" t="s">
        <v>4</v>
      </c>
      <c r="I63" s="38">
        <f>E63/E84</f>
        <v>1.4598443326868976E-3</v>
      </c>
      <c r="J63" s="9" t="s">
        <v>2</v>
      </c>
      <c r="K63" s="9" t="s">
        <v>2</v>
      </c>
      <c r="L63" s="8">
        <f t="shared" si="0"/>
        <v>0</v>
      </c>
      <c r="M63" s="7" t="s">
        <v>2</v>
      </c>
      <c r="N63" s="13"/>
    </row>
    <row r="64" spans="1:14" ht="30">
      <c r="A64" s="9">
        <f t="shared" si="1"/>
        <v>60</v>
      </c>
      <c r="B64" s="17" t="s">
        <v>80</v>
      </c>
      <c r="C64" s="33" t="s">
        <v>31</v>
      </c>
      <c r="D64" s="22">
        <v>400000</v>
      </c>
      <c r="E64" s="12">
        <v>400000</v>
      </c>
      <c r="F64" s="9" t="s">
        <v>21</v>
      </c>
      <c r="G64" s="9">
        <v>0</v>
      </c>
      <c r="H64" s="9" t="s">
        <v>4</v>
      </c>
      <c r="I64" s="38">
        <f>E64/E84</f>
        <v>1.7338848300812372E-2</v>
      </c>
      <c r="J64" s="9" t="s">
        <v>2</v>
      </c>
      <c r="K64" s="9" t="s">
        <v>2</v>
      </c>
      <c r="L64" s="8">
        <f t="shared" si="0"/>
        <v>0</v>
      </c>
      <c r="M64" s="7" t="s">
        <v>2</v>
      </c>
      <c r="N64" s="13"/>
    </row>
    <row r="65" spans="1:14" ht="30">
      <c r="A65" s="9">
        <f t="shared" si="1"/>
        <v>61</v>
      </c>
      <c r="B65" s="17" t="s">
        <v>81</v>
      </c>
      <c r="C65" s="33" t="s">
        <v>31</v>
      </c>
      <c r="D65" s="22">
        <v>1139000</v>
      </c>
      <c r="E65" s="12"/>
      <c r="F65" s="9" t="s">
        <v>21</v>
      </c>
      <c r="G65" s="9">
        <v>0</v>
      </c>
      <c r="H65" s="9" t="s">
        <v>4</v>
      </c>
      <c r="I65" s="38">
        <f t="shared" si="2"/>
        <v>0</v>
      </c>
      <c r="J65" s="9" t="s">
        <v>2</v>
      </c>
      <c r="K65" s="9" t="s">
        <v>2</v>
      </c>
      <c r="L65" s="8"/>
      <c r="M65" s="7">
        <v>1139000</v>
      </c>
      <c r="N65" s="13"/>
    </row>
    <row r="66" spans="1:14" ht="30">
      <c r="A66" s="9">
        <f t="shared" si="1"/>
        <v>62</v>
      </c>
      <c r="B66" s="17" t="s">
        <v>54</v>
      </c>
      <c r="C66" s="33" t="s">
        <v>31</v>
      </c>
      <c r="D66" s="22">
        <v>32790</v>
      </c>
      <c r="E66" s="12">
        <v>32790</v>
      </c>
      <c r="F66" s="9" t="s">
        <v>21</v>
      </c>
      <c r="G66" s="9">
        <v>0</v>
      </c>
      <c r="H66" s="9" t="s">
        <v>4</v>
      </c>
      <c r="I66" s="38">
        <f>E66/E84</f>
        <v>1.4213520894590943E-3</v>
      </c>
      <c r="J66" s="9" t="s">
        <v>2</v>
      </c>
      <c r="K66" s="9" t="s">
        <v>2</v>
      </c>
      <c r="L66" s="8">
        <v>0</v>
      </c>
      <c r="M66" s="7" t="s">
        <v>2</v>
      </c>
      <c r="N66" s="13"/>
    </row>
    <row r="67" spans="1:14" ht="30">
      <c r="A67" s="9">
        <f t="shared" si="1"/>
        <v>63</v>
      </c>
      <c r="B67" s="17" t="s">
        <v>82</v>
      </c>
      <c r="C67" s="33" t="s">
        <v>31</v>
      </c>
      <c r="D67" s="22">
        <v>109300</v>
      </c>
      <c r="E67" s="12">
        <v>109300</v>
      </c>
      <c r="F67" s="9" t="s">
        <v>21</v>
      </c>
      <c r="G67" s="9">
        <v>0</v>
      </c>
      <c r="H67" s="9" t="s">
        <v>4</v>
      </c>
      <c r="I67" s="38">
        <f>E67/E84</f>
        <v>4.7378402981969811E-3</v>
      </c>
      <c r="J67" s="9" t="s">
        <v>2</v>
      </c>
      <c r="K67" s="9" t="s">
        <v>2</v>
      </c>
      <c r="L67" s="8">
        <f t="shared" si="0"/>
        <v>0</v>
      </c>
      <c r="M67" s="7" t="s">
        <v>2</v>
      </c>
      <c r="N67" s="13"/>
    </row>
    <row r="68" spans="1:14" ht="30">
      <c r="A68" s="9">
        <f t="shared" si="1"/>
        <v>64</v>
      </c>
      <c r="B68" s="17" t="s">
        <v>83</v>
      </c>
      <c r="C68" s="33" t="s">
        <v>31</v>
      </c>
      <c r="D68" s="22">
        <v>816000</v>
      </c>
      <c r="E68" s="12">
        <v>816000</v>
      </c>
      <c r="F68" s="9" t="s">
        <v>21</v>
      </c>
      <c r="G68" s="9">
        <v>0</v>
      </c>
      <c r="H68" s="9" t="s">
        <v>4</v>
      </c>
      <c r="I68" s="38">
        <f>E68/E84</f>
        <v>3.5371250533657243E-2</v>
      </c>
      <c r="J68" s="9" t="s">
        <v>2</v>
      </c>
      <c r="K68" s="9" t="s">
        <v>2</v>
      </c>
      <c r="L68" s="8">
        <f t="shared" si="0"/>
        <v>0</v>
      </c>
      <c r="M68" s="7" t="s">
        <v>2</v>
      </c>
      <c r="N68" s="13"/>
    </row>
    <row r="69" spans="1:14" ht="30">
      <c r="A69" s="9">
        <f t="shared" si="1"/>
        <v>65</v>
      </c>
      <c r="B69" s="17" t="s">
        <v>84</v>
      </c>
      <c r="C69" s="33" t="s">
        <v>31</v>
      </c>
      <c r="D69" s="22">
        <v>708000</v>
      </c>
      <c r="E69" s="12">
        <v>708000</v>
      </c>
      <c r="F69" s="9" t="s">
        <v>21</v>
      </c>
      <c r="G69" s="9">
        <v>0</v>
      </c>
      <c r="H69" s="9" t="s">
        <v>4</v>
      </c>
      <c r="I69" s="38">
        <f>E69/E84</f>
        <v>3.0689761492437899E-2</v>
      </c>
      <c r="J69" s="9" t="s">
        <v>2</v>
      </c>
      <c r="K69" s="9" t="s">
        <v>2</v>
      </c>
      <c r="L69" s="8">
        <f t="shared" si="0"/>
        <v>0</v>
      </c>
      <c r="M69" s="7" t="s">
        <v>2</v>
      </c>
      <c r="N69" s="13"/>
    </row>
    <row r="70" spans="1:14" ht="30">
      <c r="A70" s="9">
        <f t="shared" si="1"/>
        <v>66</v>
      </c>
      <c r="B70" s="17" t="s">
        <v>85</v>
      </c>
      <c r="C70" s="33" t="s">
        <v>31</v>
      </c>
      <c r="D70" s="22">
        <v>947000</v>
      </c>
      <c r="E70" s="12">
        <v>947000</v>
      </c>
      <c r="F70" s="9" t="s">
        <v>21</v>
      </c>
      <c r="G70" s="9">
        <v>0</v>
      </c>
      <c r="H70" s="9" t="s">
        <v>4</v>
      </c>
      <c r="I70" s="38">
        <f>E70/E84</f>
        <v>4.1049723352173294E-2</v>
      </c>
      <c r="J70" s="9" t="s">
        <v>2</v>
      </c>
      <c r="K70" s="9" t="s">
        <v>2</v>
      </c>
      <c r="L70" s="8">
        <f t="shared" ref="L70:L81" si="3">D70-E70</f>
        <v>0</v>
      </c>
      <c r="M70" s="7" t="s">
        <v>2</v>
      </c>
      <c r="N70" s="13"/>
    </row>
    <row r="71" spans="1:14" ht="30">
      <c r="A71" s="9">
        <f t="shared" ref="A71:A82" si="4">A70+1</f>
        <v>67</v>
      </c>
      <c r="B71" s="17" t="s">
        <v>86</v>
      </c>
      <c r="C71" s="33" t="s">
        <v>31</v>
      </c>
      <c r="D71" s="22">
        <v>225000</v>
      </c>
      <c r="E71" s="12">
        <v>225000</v>
      </c>
      <c r="F71" s="9" t="s">
        <v>21</v>
      </c>
      <c r="G71" s="9">
        <v>0</v>
      </c>
      <c r="H71" s="9" t="s">
        <v>4</v>
      </c>
      <c r="I71" s="38">
        <f>E71/E84</f>
        <v>9.7531021692069588E-3</v>
      </c>
      <c r="J71" s="9" t="s">
        <v>2</v>
      </c>
      <c r="K71" s="9" t="s">
        <v>2</v>
      </c>
      <c r="L71" s="8">
        <f t="shared" si="3"/>
        <v>0</v>
      </c>
      <c r="M71" s="7" t="s">
        <v>2</v>
      </c>
      <c r="N71" s="13"/>
    </row>
    <row r="72" spans="1:14" ht="30">
      <c r="A72" s="9">
        <f t="shared" si="4"/>
        <v>68</v>
      </c>
      <c r="B72" s="17" t="s">
        <v>87</v>
      </c>
      <c r="C72" s="33" t="s">
        <v>31</v>
      </c>
      <c r="D72" s="22">
        <v>200000</v>
      </c>
      <c r="E72" s="12">
        <v>200000</v>
      </c>
      <c r="F72" s="9" t="s">
        <v>21</v>
      </c>
      <c r="G72" s="9">
        <v>0</v>
      </c>
      <c r="H72" s="9" t="s">
        <v>4</v>
      </c>
      <c r="I72" s="38">
        <f>E72/E84</f>
        <v>8.669424150406186E-3</v>
      </c>
      <c r="J72" s="9" t="s">
        <v>2</v>
      </c>
      <c r="K72" s="9" t="s">
        <v>2</v>
      </c>
      <c r="L72" s="8">
        <f t="shared" si="3"/>
        <v>0</v>
      </c>
      <c r="M72" s="7" t="s">
        <v>2</v>
      </c>
      <c r="N72" s="13"/>
    </row>
    <row r="73" spans="1:14" ht="30">
      <c r="A73" s="9">
        <f t="shared" si="4"/>
        <v>69</v>
      </c>
      <c r="B73" s="17" t="s">
        <v>88</v>
      </c>
      <c r="C73" s="33" t="s">
        <v>31</v>
      </c>
      <c r="D73" s="22">
        <v>320000</v>
      </c>
      <c r="E73" s="12">
        <v>320000</v>
      </c>
      <c r="F73" s="9" t="s">
        <v>21</v>
      </c>
      <c r="G73" s="9">
        <v>0</v>
      </c>
      <c r="H73" s="9" t="s">
        <v>4</v>
      </c>
      <c r="I73" s="38">
        <f>E73/E84</f>
        <v>1.3871078640649898E-2</v>
      </c>
      <c r="J73" s="9" t="s">
        <v>2</v>
      </c>
      <c r="K73" s="9" t="s">
        <v>2</v>
      </c>
      <c r="L73" s="8">
        <f t="shared" si="3"/>
        <v>0</v>
      </c>
      <c r="M73" s="7" t="s">
        <v>2</v>
      </c>
      <c r="N73" s="13"/>
    </row>
    <row r="74" spans="1:14" ht="30">
      <c r="A74" s="9">
        <f t="shared" si="4"/>
        <v>70</v>
      </c>
      <c r="B74" s="17" t="s">
        <v>89</v>
      </c>
      <c r="C74" s="33" t="s">
        <v>31</v>
      </c>
      <c r="D74" s="22">
        <v>464000</v>
      </c>
      <c r="E74" s="12">
        <v>464000</v>
      </c>
      <c r="F74" s="9" t="s">
        <v>21</v>
      </c>
      <c r="G74" s="9">
        <v>0</v>
      </c>
      <c r="H74" s="9" t="s">
        <v>4</v>
      </c>
      <c r="I74" s="38">
        <f>E74/E84</f>
        <v>2.0113064028942352E-2</v>
      </c>
      <c r="J74" s="9" t="s">
        <v>2</v>
      </c>
      <c r="K74" s="9" t="s">
        <v>2</v>
      </c>
      <c r="L74" s="8">
        <f t="shared" si="3"/>
        <v>0</v>
      </c>
      <c r="M74" s="7" t="s">
        <v>2</v>
      </c>
      <c r="N74" s="13"/>
    </row>
    <row r="75" spans="1:14" ht="30">
      <c r="A75" s="9">
        <f t="shared" si="4"/>
        <v>71</v>
      </c>
      <c r="B75" s="17" t="s">
        <v>90</v>
      </c>
      <c r="C75" s="33" t="s">
        <v>31</v>
      </c>
      <c r="D75" s="22">
        <v>60000</v>
      </c>
      <c r="E75" s="12">
        <v>60000</v>
      </c>
      <c r="F75" s="9" t="s">
        <v>21</v>
      </c>
      <c r="G75" s="9">
        <v>0</v>
      </c>
      <c r="H75" s="9" t="s">
        <v>4</v>
      </c>
      <c r="I75" s="38">
        <f>E75/E84</f>
        <v>2.600827245121856E-3</v>
      </c>
      <c r="J75" s="9" t="s">
        <v>2</v>
      </c>
      <c r="K75" s="9" t="s">
        <v>2</v>
      </c>
      <c r="L75" s="8">
        <f t="shared" si="3"/>
        <v>0</v>
      </c>
      <c r="M75" s="7" t="s">
        <v>2</v>
      </c>
      <c r="N75" s="13"/>
    </row>
    <row r="76" spans="1:14" ht="30">
      <c r="A76" s="9">
        <f t="shared" si="4"/>
        <v>72</v>
      </c>
      <c r="B76" s="17" t="s">
        <v>91</v>
      </c>
      <c r="C76" s="33" t="s">
        <v>92</v>
      </c>
      <c r="D76" s="22">
        <v>124041</v>
      </c>
      <c r="E76" s="12">
        <v>124041</v>
      </c>
      <c r="F76" s="9" t="s">
        <v>21</v>
      </c>
      <c r="G76" s="9">
        <v>0</v>
      </c>
      <c r="H76" s="9" t="s">
        <v>4</v>
      </c>
      <c r="I76" s="38">
        <f>E76/E84</f>
        <v>5.3768202052026691E-3</v>
      </c>
      <c r="J76" s="9" t="s">
        <v>2</v>
      </c>
      <c r="K76" s="9" t="s">
        <v>2</v>
      </c>
      <c r="L76" s="8">
        <f t="shared" si="3"/>
        <v>0</v>
      </c>
      <c r="M76" s="7" t="s">
        <v>2</v>
      </c>
      <c r="N76" s="13"/>
    </row>
    <row r="77" spans="1:14" ht="30">
      <c r="A77" s="9">
        <f t="shared" si="4"/>
        <v>73</v>
      </c>
      <c r="B77" s="17" t="s">
        <v>93</v>
      </c>
      <c r="C77" s="33" t="s">
        <v>92</v>
      </c>
      <c r="D77" s="22">
        <v>108000</v>
      </c>
      <c r="E77" s="12">
        <v>108000</v>
      </c>
      <c r="F77" s="9" t="s">
        <v>21</v>
      </c>
      <c r="G77" s="9">
        <v>0</v>
      </c>
      <c r="H77" s="9" t="s">
        <v>4</v>
      </c>
      <c r="I77" s="38">
        <f>E77/E84</f>
        <v>4.6814890412193409E-3</v>
      </c>
      <c r="J77" s="9" t="s">
        <v>2</v>
      </c>
      <c r="K77" s="9" t="s">
        <v>2</v>
      </c>
      <c r="L77" s="8">
        <f t="shared" si="3"/>
        <v>0</v>
      </c>
      <c r="M77" s="7" t="s">
        <v>2</v>
      </c>
      <c r="N77" s="13"/>
    </row>
    <row r="78" spans="1:14" ht="30">
      <c r="A78" s="9">
        <f t="shared" si="4"/>
        <v>74</v>
      </c>
      <c r="B78" s="17" t="s">
        <v>94</v>
      </c>
      <c r="C78" s="33" t="s">
        <v>92</v>
      </c>
      <c r="D78" s="22">
        <v>101303</v>
      </c>
      <c r="E78" s="12">
        <v>101303</v>
      </c>
      <c r="F78" s="9" t="s">
        <v>21</v>
      </c>
      <c r="G78" s="9">
        <v>0</v>
      </c>
      <c r="H78" s="9" t="s">
        <v>4</v>
      </c>
      <c r="I78" s="38">
        <f>E78/E84</f>
        <v>4.3911933735429898E-3</v>
      </c>
      <c r="J78" s="9" t="s">
        <v>2</v>
      </c>
      <c r="K78" s="9" t="s">
        <v>2</v>
      </c>
      <c r="L78" s="8">
        <f t="shared" si="3"/>
        <v>0</v>
      </c>
      <c r="M78" s="7" t="s">
        <v>2</v>
      </c>
      <c r="N78" s="13"/>
    </row>
    <row r="79" spans="1:14" ht="30">
      <c r="A79" s="9">
        <f t="shared" si="4"/>
        <v>75</v>
      </c>
      <c r="B79" s="17" t="s">
        <v>95</v>
      </c>
      <c r="C79" s="33" t="s">
        <v>92</v>
      </c>
      <c r="D79" s="22">
        <v>323804</v>
      </c>
      <c r="E79" s="12">
        <v>323804</v>
      </c>
      <c r="F79" s="9" t="s">
        <v>21</v>
      </c>
      <c r="G79" s="9">
        <v>0</v>
      </c>
      <c r="H79" s="9" t="s">
        <v>4</v>
      </c>
      <c r="I79" s="38">
        <f>E79/E84</f>
        <v>1.4035971087990623E-2</v>
      </c>
      <c r="J79" s="9" t="s">
        <v>2</v>
      </c>
      <c r="K79" s="9" t="s">
        <v>2</v>
      </c>
      <c r="L79" s="8">
        <f t="shared" si="3"/>
        <v>0</v>
      </c>
      <c r="M79" s="7" t="s">
        <v>2</v>
      </c>
      <c r="N79" s="13"/>
    </row>
    <row r="80" spans="1:14" ht="30">
      <c r="A80" s="9">
        <f t="shared" si="4"/>
        <v>76</v>
      </c>
      <c r="B80" s="17" t="s">
        <v>51</v>
      </c>
      <c r="C80" s="33" t="s">
        <v>92</v>
      </c>
      <c r="D80" s="22">
        <v>830647</v>
      </c>
      <c r="E80" s="12">
        <v>830647</v>
      </c>
      <c r="F80" s="9" t="s">
        <v>21</v>
      </c>
      <c r="G80" s="9">
        <v>0</v>
      </c>
      <c r="H80" s="9" t="s">
        <v>4</v>
      </c>
      <c r="I80" s="38">
        <f>E80/E84</f>
        <v>3.6006155811312238E-2</v>
      </c>
      <c r="J80" s="9" t="s">
        <v>2</v>
      </c>
      <c r="K80" s="9" t="s">
        <v>2</v>
      </c>
      <c r="L80" s="8">
        <f t="shared" si="3"/>
        <v>0</v>
      </c>
      <c r="M80" s="7" t="s">
        <v>2</v>
      </c>
      <c r="N80" s="13"/>
    </row>
    <row r="81" spans="1:14" ht="30">
      <c r="A81" s="9">
        <f t="shared" si="4"/>
        <v>77</v>
      </c>
      <c r="B81" s="17" t="s">
        <v>96</v>
      </c>
      <c r="C81" s="33" t="s">
        <v>92</v>
      </c>
      <c r="D81" s="22">
        <v>154437</v>
      </c>
      <c r="E81" s="12">
        <v>154437</v>
      </c>
      <c r="F81" s="9" t="s">
        <v>21</v>
      </c>
      <c r="G81" s="9">
        <v>0</v>
      </c>
      <c r="H81" s="9" t="s">
        <v>4</v>
      </c>
      <c r="I81" s="38">
        <f>E81/E84</f>
        <v>6.6943992875814007E-3</v>
      </c>
      <c r="J81" s="9" t="s">
        <v>2</v>
      </c>
      <c r="K81" s="9" t="s">
        <v>2</v>
      </c>
      <c r="L81" s="8">
        <f t="shared" si="3"/>
        <v>0</v>
      </c>
      <c r="M81" s="7" t="s">
        <v>2</v>
      </c>
      <c r="N81" s="13"/>
    </row>
    <row r="82" spans="1:14" ht="30">
      <c r="A82" s="9">
        <f t="shared" si="4"/>
        <v>78</v>
      </c>
      <c r="B82" s="17" t="s">
        <v>97</v>
      </c>
      <c r="C82" s="33" t="s">
        <v>92</v>
      </c>
      <c r="D82" s="22">
        <v>18895</v>
      </c>
      <c r="E82" s="12"/>
      <c r="F82" s="9" t="s">
        <v>21</v>
      </c>
      <c r="G82" s="9">
        <v>0</v>
      </c>
      <c r="H82" s="9" t="s">
        <v>4</v>
      </c>
      <c r="I82" s="38">
        <f t="shared" ref="I82" si="5">E82/$E$84*$I$84</f>
        <v>0</v>
      </c>
      <c r="J82" s="9" t="s">
        <v>2</v>
      </c>
      <c r="K82" s="9" t="s">
        <v>2</v>
      </c>
      <c r="L82" s="8">
        <v>0</v>
      </c>
      <c r="M82" s="7">
        <v>18895</v>
      </c>
      <c r="N82" s="13"/>
    </row>
    <row r="83" spans="1:14">
      <c r="A83" s="9"/>
      <c r="B83" s="17"/>
      <c r="C83" s="23"/>
      <c r="D83" s="25"/>
      <c r="E83" s="25"/>
      <c r="F83" s="9"/>
      <c r="G83" s="9"/>
      <c r="H83" s="9"/>
      <c r="I83" s="37"/>
      <c r="J83" s="9"/>
      <c r="K83" s="9"/>
      <c r="L83" s="10"/>
      <c r="M83" s="9"/>
      <c r="N83" s="14"/>
    </row>
    <row r="84" spans="1:14" s="6" customFormat="1" thickBot="1">
      <c r="A84" s="27"/>
      <c r="B84" s="28" t="s">
        <v>5</v>
      </c>
      <c r="C84" s="27"/>
      <c r="D84" s="29">
        <f>SUM(D5:D82)</f>
        <v>31562937</v>
      </c>
      <c r="E84" s="30">
        <f>SUM(E5:E82)</f>
        <v>23069583</v>
      </c>
      <c r="F84" s="31"/>
      <c r="G84" s="31"/>
      <c r="H84" s="31"/>
      <c r="I84" s="39">
        <v>1</v>
      </c>
      <c r="J84" s="31"/>
      <c r="K84" s="32"/>
      <c r="L84" s="30">
        <f>SUM(L5:L82)</f>
        <v>0</v>
      </c>
      <c r="M84" s="30">
        <f>SUM(M5:M82)</f>
        <v>8493354</v>
      </c>
      <c r="N84" s="31"/>
    </row>
    <row r="86" spans="1:14">
      <c r="F86" s="16"/>
      <c r="I86" s="24"/>
      <c r="L86" s="16"/>
    </row>
    <row r="87" spans="1:14">
      <c r="D87" s="26"/>
    </row>
  </sheetData>
  <autoFilter ref="A4:N84"/>
  <mergeCells count="11">
    <mergeCell ref="A1:N1"/>
    <mergeCell ref="A2:N2"/>
    <mergeCell ref="A3:A4"/>
    <mergeCell ref="B3:B4"/>
    <mergeCell ref="C3:D3"/>
    <mergeCell ref="E3:I3"/>
    <mergeCell ref="J3:J4"/>
    <mergeCell ref="K3:K4"/>
    <mergeCell ref="L3:L4"/>
    <mergeCell ref="M3:M4"/>
    <mergeCell ref="N3:N4"/>
  </mergeCells>
  <pageMargins left="0.25" right="0.25" top="0.75" bottom="0.75" header="0.3" footer="0.3"/>
  <pageSetup paperSize="5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17-05-2024</vt:lpstr>
      <vt:lpstr>Sheet1</vt:lpstr>
      <vt:lpstr>'17-05-2024'!Print_Area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2024-05-20T04:10:40Z</dcterms:modified>
</cp:coreProperties>
</file>